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700" activeTab="1"/>
  </bookViews>
  <sheets>
    <sheet name="3.6" sheetId="4" r:id="rId1"/>
    <sheet name="3.7.1" sheetId="2" r:id="rId2"/>
    <sheet name="3.7.2" sheetId="3" r:id="rId3"/>
    <sheet name="Примеры" sheetId="12" r:id="rId4"/>
    <sheet name="Сотрудники" sheetId="8" r:id="rId5"/>
    <sheet name="Сотруд.СВОДЫ" sheetId="9" r:id="rId6"/>
    <sheet name="Инвалиды" sheetId="5" state="hidden" r:id="rId7"/>
    <sheet name="Списки" sheetId="7" state="hidden" r:id="rId8"/>
  </sheets>
  <definedNames>
    <definedName name="_xlnm._FilterDatabase" localSheetId="6" hidden="1">Инвалиды!$A$8:$BO$8</definedName>
    <definedName name="педагогические_работники">Списки!$AD$2:$AD$11</definedName>
    <definedName name="преподаватели">Списки!$AF$2:$AF$5</definedName>
    <definedName name="руководящие_работники">Списки!$AC$2:$AC$4</definedName>
    <definedName name="Специальности">Списки!$C$2:$C$577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8" l="1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E37" i="8" s="1"/>
  <c r="D38" i="8"/>
  <c r="D39" i="8"/>
  <c r="D40" i="8"/>
  <c r="D41" i="8"/>
  <c r="D42" i="8"/>
  <c r="D43" i="8"/>
  <c r="D44" i="8"/>
  <c r="D45" i="8"/>
  <c r="D4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8" i="8"/>
  <c r="E39" i="8"/>
  <c r="E40" i="8"/>
  <c r="E41" i="8"/>
  <c r="E42" i="8"/>
  <c r="E43" i="8"/>
  <c r="E44" i="8"/>
  <c r="E45" i="8"/>
  <c r="E46" i="8"/>
  <c r="AE8" i="3" l="1"/>
  <c r="AD8" i="3" l="1"/>
  <c r="AC8" i="3"/>
  <c r="AB8" i="3"/>
  <c r="AA8" i="3"/>
  <c r="AB10" i="3"/>
  <c r="AB9" i="3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C36" i="2"/>
  <c r="C35" i="2"/>
  <c r="D38" i="4" l="1"/>
  <c r="E38" i="4"/>
  <c r="F38" i="4"/>
  <c r="G38" i="4"/>
  <c r="H38" i="4"/>
  <c r="I38" i="4"/>
  <c r="J38" i="4"/>
  <c r="K38" i="4"/>
  <c r="L38" i="4"/>
  <c r="D39" i="4"/>
  <c r="E39" i="4"/>
  <c r="F39" i="4"/>
  <c r="G39" i="4"/>
  <c r="H39" i="4"/>
  <c r="I39" i="4"/>
  <c r="J39" i="4"/>
  <c r="K39" i="4"/>
  <c r="L39" i="4"/>
  <c r="C39" i="4"/>
  <c r="C38" i="4"/>
  <c r="O17" i="4" l="1"/>
  <c r="O18" i="4" l="1"/>
  <c r="O19" i="4"/>
  <c r="O20" i="4"/>
  <c r="O21" i="4"/>
  <c r="M32" i="4"/>
  <c r="M31" i="4"/>
  <c r="N30" i="4"/>
  <c r="N29" i="4"/>
  <c r="N28" i="4"/>
  <c r="N27" i="4"/>
  <c r="N26" i="4"/>
  <c r="N25" i="4"/>
  <c r="N24" i="4"/>
  <c r="N23" i="4"/>
  <c r="N22" i="4"/>
  <c r="N17" i="4"/>
  <c r="N16" i="4"/>
  <c r="M16" i="4"/>
  <c r="M12" i="4"/>
  <c r="M11" i="4"/>
  <c r="P17" i="4" l="1"/>
  <c r="Q17" i="4" s="1"/>
  <c r="N11" i="4"/>
  <c r="O11" i="4" s="1"/>
  <c r="O16" i="4"/>
  <c r="P16" i="4" s="1"/>
  <c r="D17" i="3" l="1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C18" i="3"/>
  <c r="C17" i="3"/>
  <c r="Z15" i="3"/>
  <c r="Y15" i="3"/>
  <c r="AA15" i="3" s="1"/>
  <c r="Z14" i="3"/>
  <c r="Y14" i="3"/>
  <c r="AA14" i="3" s="1"/>
  <c r="Z13" i="3"/>
  <c r="Y13" i="3"/>
  <c r="AA13" i="3" s="1"/>
  <c r="Z12" i="3"/>
  <c r="Y12" i="3"/>
  <c r="AA12" i="3" s="1"/>
  <c r="Z11" i="3"/>
  <c r="Y11" i="3"/>
  <c r="AA11" i="3" s="1"/>
  <c r="Z10" i="3"/>
  <c r="Y10" i="3"/>
  <c r="AA10" i="3" s="1"/>
  <c r="Z9" i="3"/>
  <c r="Y9" i="3"/>
  <c r="AA9" i="3" s="1"/>
  <c r="Z8" i="3"/>
  <c r="Y8" i="3"/>
  <c r="Y33" i="2" l="1"/>
  <c r="Z32" i="2"/>
  <c r="Y31" i="2"/>
  <c r="Z30" i="2"/>
  <c r="Y30" i="2"/>
  <c r="AB29" i="2"/>
  <c r="Y28" i="2"/>
  <c r="Y27" i="2"/>
  <c r="Z26" i="2"/>
  <c r="AB25" i="2"/>
  <c r="Y24" i="2"/>
  <c r="Y23" i="2"/>
  <c r="Z22" i="2"/>
  <c r="AB21" i="2"/>
  <c r="Y20" i="2"/>
  <c r="Y19" i="2"/>
  <c r="Z18" i="2"/>
  <c r="AB17" i="2"/>
  <c r="Y16" i="2"/>
  <c r="Y15" i="2"/>
  <c r="Z14" i="2"/>
  <c r="Y13" i="2"/>
  <c r="Y12" i="2"/>
  <c r="Z12" i="2"/>
  <c r="AB11" i="2"/>
  <c r="Y10" i="2"/>
  <c r="AB10" i="2"/>
  <c r="Z9" i="2"/>
  <c r="Y9" i="2"/>
  <c r="Z8" i="2"/>
  <c r="AB8" i="2"/>
  <c r="AA9" i="2" l="1"/>
  <c r="AA30" i="2"/>
  <c r="AA12" i="2"/>
  <c r="AB16" i="2"/>
  <c r="Z15" i="2"/>
  <c r="AA15" i="2" s="1"/>
  <c r="Z19" i="2"/>
  <c r="AA19" i="2" s="1"/>
  <c r="Z27" i="2"/>
  <c r="AA27" i="2" s="1"/>
  <c r="Z33" i="2"/>
  <c r="AA33" i="2" s="1"/>
  <c r="Y8" i="2"/>
  <c r="AA8" i="2" s="1"/>
  <c r="AB9" i="2"/>
  <c r="Z10" i="2"/>
  <c r="AA10" i="2" s="1"/>
  <c r="Y11" i="2"/>
  <c r="AB12" i="2"/>
  <c r="AC9" i="2" s="1"/>
  <c r="Z13" i="2"/>
  <c r="AA13" i="2" s="1"/>
  <c r="Z16" i="2"/>
  <c r="AA16" i="2" s="1"/>
  <c r="Y17" i="2"/>
  <c r="AB18" i="2"/>
  <c r="Z20" i="2"/>
  <c r="AA20" i="2" s="1"/>
  <c r="Y21" i="2"/>
  <c r="AB22" i="2"/>
  <c r="Z24" i="2"/>
  <c r="AA24" i="2" s="1"/>
  <c r="Y25" i="2"/>
  <c r="AB26" i="2"/>
  <c r="Z28" i="2"/>
  <c r="AA28" i="2" s="1"/>
  <c r="Y29" i="2"/>
  <c r="AB30" i="2"/>
  <c r="Z31" i="2"/>
  <c r="AA31" i="2" s="1"/>
  <c r="AB13" i="2"/>
  <c r="Y14" i="2"/>
  <c r="AA14" i="2" s="1"/>
  <c r="AB15" i="2"/>
  <c r="Z17" i="2"/>
  <c r="Y18" i="2"/>
  <c r="AA18" i="2" s="1"/>
  <c r="AB19" i="2"/>
  <c r="AB20" i="2"/>
  <c r="Z21" i="2"/>
  <c r="Y22" i="2"/>
  <c r="AA22" i="2" s="1"/>
  <c r="AB23" i="2"/>
  <c r="AB24" i="2"/>
  <c r="Z25" i="2"/>
  <c r="Y26" i="2"/>
  <c r="AA26" i="2" s="1"/>
  <c r="AB27" i="2"/>
  <c r="AB28" i="2"/>
  <c r="Z29" i="2"/>
  <c r="AB31" i="2"/>
  <c r="Y32" i="2"/>
  <c r="AA32" i="2" s="1"/>
  <c r="AB33" i="2"/>
  <c r="Z23" i="2"/>
  <c r="AA23" i="2" s="1"/>
  <c r="Z11" i="2"/>
  <c r="AB14" i="2"/>
  <c r="AB32" i="2"/>
  <c r="AC32" i="2" l="1"/>
  <c r="AD32" i="2" s="1"/>
  <c r="AA21" i="2"/>
  <c r="AA25" i="2"/>
  <c r="AA29" i="2"/>
  <c r="AA17" i="2"/>
  <c r="AA11" i="2"/>
  <c r="AD9" i="2"/>
  <c r="AC8" i="2"/>
  <c r="AC30" i="2"/>
  <c r="AD30" i="2" s="1"/>
  <c r="AC13" i="2"/>
  <c r="AC14" i="2"/>
  <c r="AD8" i="2" l="1"/>
  <c r="AE8" i="2" s="1"/>
  <c r="AD14" i="2"/>
  <c r="AE14" i="2" s="1"/>
  <c r="AD13" i="2"/>
  <c r="AE13" i="2" s="1"/>
</calcChain>
</file>

<file path=xl/sharedStrings.xml><?xml version="1.0" encoding="utf-8"?>
<sst xmlns="http://schemas.openxmlformats.org/spreadsheetml/2006/main" count="4989" uniqueCount="2098">
  <si>
    <t>мин</t>
  </si>
  <si>
    <t>3.7.1. Распределение персонала без внешних совместителей и работающих по договорам гражданско-правового характера по полу и возрасту</t>
  </si>
  <si>
    <t>макс</t>
  </si>
  <si>
    <t>Наименование показателей</t>
  </si>
  <si>
    <t>№ строки</t>
  </si>
  <si>
    <t>Всего
(сумма граф
4, 6, 8, 10, 12, 14, 16, 18, 20, 22)</t>
  </si>
  <si>
    <t>Число полных лет по состоянию на 1 января следующего года</t>
  </si>
  <si>
    <t>средний возраст, лет</t>
  </si>
  <si>
    <t>моложе 25 лет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</si>
  <si>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</si>
  <si>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</si>
  <si>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</si>
  <si>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</si>
  <si>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</si>
  <si>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</si>
  <si>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</si>
  <si>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</si>
  <si>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и более</t>
  </si>
  <si>
    <t>всего</t>
  </si>
  <si>
    <t>из них женщины</t>
  </si>
  <si>
    <t>суммарный возраст</t>
  </si>
  <si>
    <t>гр.3*гр.24</t>
  </si>
  <si>
    <t>по входящим строкам</t>
  </si>
  <si>
    <t>минимум</t>
  </si>
  <si>
    <t>максимум</t>
  </si>
  <si>
    <t>Численность  работников - всего (сумма строк 02, 06, 21, 22)</t>
  </si>
  <si>
    <t>01</t>
  </si>
  <si>
    <t>02</t>
  </si>
  <si>
    <t>из них:
директор (начальник)</t>
  </si>
  <si>
    <t>03</t>
  </si>
  <si>
    <t>заместители директора (начальника)</t>
  </si>
  <si>
    <t>04</t>
  </si>
  <si>
    <t xml:space="preserve">руководитель филиала </t>
  </si>
  <si>
    <t>05</t>
  </si>
  <si>
    <t>06</t>
  </si>
  <si>
    <t>в том числе:
преподаватели (сумма строк 8-11)</t>
  </si>
  <si>
    <t>07</t>
  </si>
  <si>
    <t>из них: 
общеобразовательных дисциплин</t>
  </si>
  <si>
    <t>08</t>
  </si>
  <si>
    <t>общего гуманитарного и социально-экономического учебного цикла</t>
  </si>
  <si>
    <t>09</t>
  </si>
  <si>
    <t>математического и общего естественнонаучного учебного цикла</t>
  </si>
  <si>
    <t>10</t>
  </si>
  <si>
    <t>профессионального учебного цикла</t>
  </si>
  <si>
    <t>11</t>
  </si>
  <si>
    <t>мастера производственного обучения</t>
  </si>
  <si>
    <t>12</t>
  </si>
  <si>
    <t>социальные педагоги</t>
  </si>
  <si>
    <t>13</t>
  </si>
  <si>
    <t>педагоги-психологи</t>
  </si>
  <si>
    <t>14</t>
  </si>
  <si>
    <t>педагоги-организаторы</t>
  </si>
  <si>
    <t>15</t>
  </si>
  <si>
    <t>преподаватели - организаторы (основ безопасности жизнедеятельности, допризывной подготовки)</t>
  </si>
  <si>
    <t>16</t>
  </si>
  <si>
    <t>руководители физического воспитания</t>
  </si>
  <si>
    <t>17</t>
  </si>
  <si>
    <t>методисты</t>
  </si>
  <si>
    <t>18</t>
  </si>
  <si>
    <t>тьюторы</t>
  </si>
  <si>
    <t>19</t>
  </si>
  <si>
    <t>прочие</t>
  </si>
  <si>
    <t>20</t>
  </si>
  <si>
    <t>учебно-вспомогательный персонал</t>
  </si>
  <si>
    <t>21</t>
  </si>
  <si>
    <t>обслуживающий персонал</t>
  </si>
  <si>
    <t>22</t>
  </si>
  <si>
    <t>23</t>
  </si>
  <si>
    <t>подоготовки специалистов среднего звена</t>
  </si>
  <si>
    <t>24</t>
  </si>
  <si>
    <t>25</t>
  </si>
  <si>
    <t>26</t>
  </si>
  <si>
    <t>ПРОВЕРКА:</t>
  </si>
  <si>
    <t>ПРОВЕРКА среднего возраста</t>
  </si>
  <si>
    <r>
      <rPr>
        <b/>
        <sz val="10"/>
        <color rgb="FF000000"/>
        <rFont val="Times New Roman"/>
        <family val="1"/>
        <charset val="204"/>
      </rPr>
      <t>Из строки 07</t>
    </r>
    <r>
      <rPr>
        <sz val="10"/>
        <color rgb="FF000000"/>
        <rFont val="Times New Roman"/>
        <family val="1"/>
        <charset val="204"/>
      </rPr>
      <t xml:space="preserve"> преподаватели, осуществляющие деятельность по реализации образовательных программ: 
   подготовки квалифицированных рабочих, служащих</t>
    </r>
  </si>
  <si>
    <r>
      <rPr>
        <b/>
        <sz val="10"/>
        <color rgb="FF000000"/>
        <rFont val="Times New Roman"/>
        <family val="1"/>
        <charset val="204"/>
      </rPr>
      <t>Из строки 12</t>
    </r>
    <r>
      <rPr>
        <sz val="10"/>
        <color rgb="FF000000"/>
        <rFont val="Times New Roman"/>
        <family val="1"/>
        <charset val="204"/>
      </rPr>
      <t xml:space="preserve"> мастера производственного обучения, осуществляющие деятельность по реализации образовательных программ: 
   подготовки квалифицированных рабочих, служащих</t>
    </r>
  </si>
  <si>
    <t>3.7.2. Распределение педагогических работников и учебно-вспомогательного персонала, работающих на условиях внешнего совместительства, по полу и возрасту</t>
  </si>
  <si>
    <t xml:space="preserve">Педагогические работники - всего </t>
  </si>
  <si>
    <t xml:space="preserve">в том числе:
преподаватели </t>
  </si>
  <si>
    <t>Учебно-вспомогательный персонал</t>
  </si>
  <si>
    <t>стр.2-(стр.05+стр.06)</t>
  </si>
  <si>
    <t>стр.03-(стр.07+стр.08)</t>
  </si>
  <si>
    <t>стр.7-(стр.23+стр.24)</t>
  </si>
  <si>
    <t>стр.12-(стр.25+стр.26)</t>
  </si>
  <si>
    <r>
      <rPr>
        <b/>
        <sz val="10"/>
        <color rgb="FF000000"/>
        <rFont val="Times New Roman"/>
        <family val="1"/>
        <charset val="204"/>
      </rPr>
      <t>Из строки 02</t>
    </r>
    <r>
      <rPr>
        <sz val="10"/>
        <color rgb="FF000000"/>
        <rFont val="Times New Roman"/>
        <family val="1"/>
        <charset val="204"/>
      </rPr>
      <t xml:space="preserve"> преподаватели, осуществляющие деятельность по реализации образовательных программ: 
   подготовки квалифицированных рабочих, служащих</t>
    </r>
  </si>
  <si>
    <r>
      <rPr>
        <b/>
        <sz val="10"/>
        <color rgb="FF000000"/>
        <rFont val="Times New Roman"/>
        <family val="1"/>
        <charset val="204"/>
      </rPr>
      <t>Из строки 03</t>
    </r>
    <r>
      <rPr>
        <sz val="10"/>
        <color rgb="FF000000"/>
        <rFont val="Times New Roman"/>
        <family val="1"/>
        <charset val="204"/>
      </rPr>
      <t xml:space="preserve"> мастера производственного обучения, осуществляющие деятельность по реализации образовательных программ: 
   подготовки квалифицированных рабочих, служащих</t>
    </r>
  </si>
  <si>
    <t>3.6. Движение работников</t>
  </si>
  <si>
    <t>Число ставок по штату, единиц</t>
  </si>
  <si>
    <t>Фактически занято, единиц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</si>
  <si>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</si>
  <si>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</si>
  <si>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</si>
  <si>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>Численность работников на начало отчетного учебного года (без совместителей и работающих по договорам гражданско-правововго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</si>
  <si>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</si>
  <si>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</si>
  <si>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</si>
  <si>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со средним профессиональным образованием по программам подготовки специалистов среднего звена</t>
  </si>
  <si>
    <t>с высшим образованием</t>
  </si>
  <si>
    <t>из них: 
преподаватели по общеобразовательным дисциплинам</t>
  </si>
  <si>
    <t>Из строки 07 преподаватели, осуществляющие деятельность по реализации образовательных программ: 
      подготовки квалифицированных рабочих, служащих</t>
  </si>
  <si>
    <t>Из строки 12 мастера производственного обучения, осуществляющие деятельность по реализации образовательных программ: 
      подготовки квалифицированных рабочих, служащих</t>
  </si>
  <si>
    <t>ПРОВЕРКА ВНУТРЕННЕГО ПЕРЕМЕЩЕНИЯ СОТРУДНИКОВ</t>
  </si>
  <si>
    <r>
      <rPr>
        <b/>
        <sz val="10"/>
        <color rgb="FF000000"/>
        <rFont val="Times New Roman"/>
        <family val="1"/>
        <charset val="204"/>
      </rPr>
      <t>педагогические работники -всего</t>
    </r>
    <r>
      <rPr>
        <sz val="10"/>
        <color rgb="FF000000"/>
        <rFont val="Times New Roman"/>
        <family val="1"/>
        <charset val="204"/>
      </rPr>
      <t xml:space="preserve"> (сумма строк 07, 12-20)</t>
    </r>
  </si>
  <si>
    <r>
      <t xml:space="preserve">в том числе:
</t>
    </r>
    <r>
      <rPr>
        <b/>
        <sz val="10"/>
        <color rgb="FF000000"/>
        <rFont val="Times New Roman"/>
        <family val="1"/>
        <charset val="204"/>
      </rPr>
      <t>руководящие работники - всего</t>
    </r>
  </si>
  <si>
    <r>
      <rPr>
        <b/>
        <sz val="10"/>
        <color rgb="FF000000"/>
        <rFont val="Times New Roman"/>
        <family val="1"/>
        <charset val="204"/>
      </rPr>
      <t>педагогические работники - всего</t>
    </r>
    <r>
      <rPr>
        <sz val="10"/>
        <color rgb="FF000000"/>
        <rFont val="Times New Roman"/>
        <family val="1"/>
        <charset val="204"/>
      </rPr>
      <t xml:space="preserve"> (сумма строк 07, 12-20)</t>
    </r>
  </si>
  <si>
    <t>допустимый диапазон среднего возраста</t>
  </si>
  <si>
    <t>отклонение</t>
  </si>
  <si>
    <t>проверка-1</t>
  </si>
  <si>
    <t>проверка-2</t>
  </si>
  <si>
    <t>2.2.2.1. Распределение численности студентов с ОВЗ и инвалидов</t>
  </si>
  <si>
    <t>2.2.3.1. Распределение выпуска студентов с ОВЗ и инвалидов</t>
  </si>
  <si>
    <t>2.2.12. Сведения об участии обучающихся по рпограммам среднего профессионального образования в Национальном чемпионате по профессиональному мастерству среди инвалидов и лиц с ограниченными возможностями здоровья "Абилимпикс"</t>
  </si>
  <si>
    <t>Наименование ПОО</t>
  </si>
  <si>
    <t>Программы подготовки</t>
  </si>
  <si>
    <t>Базовое образование</t>
  </si>
  <si>
    <t>Код специальности, профессии</t>
  </si>
  <si>
    <t>Наименование специальности, профессии</t>
  </si>
  <si>
    <t>Форма обучения</t>
  </si>
  <si>
    <t>Из числа принятых – по адаптированным программам</t>
  </si>
  <si>
    <t>Численность студентов</t>
  </si>
  <si>
    <t>из них обучаются:</t>
  </si>
  <si>
    <t>число студентов с нарушениями:</t>
  </si>
  <si>
    <t>Из общей численности студентов заключили договор о целевом обучении</t>
  </si>
  <si>
    <t>Из них - инвалиды</t>
  </si>
  <si>
    <t>из общей численности студентов - обучаются:</t>
  </si>
  <si>
    <t>из численности студентов-женщины</t>
  </si>
  <si>
    <t>Выпуск фактический</t>
  </si>
  <si>
    <t>из выпуска - с нарушениями:</t>
  </si>
  <si>
    <t>Из выпуска - прошедших ГИА в форме демонстрационного экзамена</t>
  </si>
  <si>
    <t>Выпуск
ожидаемый</t>
  </si>
  <si>
    <t>из планируемого выпуска - с нарушениями:</t>
  </si>
  <si>
    <t>Из численности студентов (включая выпуск отчетного года) - принявших участие в чемпионате "Абилимпикс" отчетного года</t>
  </si>
  <si>
    <t>за счет средств</t>
  </si>
  <si>
    <t>по договорам об оказании платных образовательных услуг</t>
  </si>
  <si>
    <t>в отдельных группах для лиц с ОВЗ и инвалидностью</t>
  </si>
  <si>
    <t>по индивидуальному учебному плану</t>
  </si>
  <si>
    <t>по адапти-рованным образовательным программам</t>
  </si>
  <si>
    <t>из них - с нарушениями:</t>
  </si>
  <si>
    <t>исключительно с использова-нием дистан-ционных образовательных технологий</t>
  </si>
  <si>
    <t>в региональных чемпионатах</t>
  </si>
  <si>
    <t>в национальном чемпионате</t>
  </si>
  <si>
    <t>федерального бюджета</t>
  </si>
  <si>
    <t>бюджета субъекта РФ</t>
  </si>
  <si>
    <t>местного бюджета</t>
  </si>
  <si>
    <t>зрения</t>
  </si>
  <si>
    <t>слуха</t>
  </si>
  <si>
    <t>опорно-двигательного аппарата</t>
  </si>
  <si>
    <t>интеллектуального</t>
  </si>
  <si>
    <t>другими</t>
  </si>
  <si>
    <t>с множественными нарушениями</t>
  </si>
  <si>
    <t>интеллектуального развития</t>
  </si>
  <si>
    <t>Всего</t>
  </si>
  <si>
    <t xml:space="preserve"> получили золотую медаль</t>
  </si>
  <si>
    <t>получили серебряную медаль</t>
  </si>
  <si>
    <t>получили бронзовую медаль</t>
  </si>
  <si>
    <t xml:space="preserve"> получили серебряную медаль</t>
  </si>
  <si>
    <t xml:space="preserve"> получили бронзовую медаль</t>
  </si>
  <si>
    <t>53.00.00</t>
  </si>
  <si>
    <t>53.02.02</t>
  </si>
  <si>
    <t>Музыкальное искусство эстрады (по видам)</t>
  </si>
  <si>
    <t>53.02.04</t>
  </si>
  <si>
    <t>Вокальное искусство</t>
  </si>
  <si>
    <t>54.00.00</t>
  </si>
  <si>
    <t>54.02.02</t>
  </si>
  <si>
    <t>Декоративно-прикладное искусство и народные промыслы (по видам)</t>
  </si>
  <si>
    <t>15.00.00</t>
  </si>
  <si>
    <t>15.02.14</t>
  </si>
  <si>
    <t>Оснащение средствами автоматизации технологических процессов и производств (по отраслям)</t>
  </si>
  <si>
    <t>40.00.00</t>
  </si>
  <si>
    <t>40.02.02</t>
  </si>
  <si>
    <t>Правоохранительная деятельность</t>
  </si>
  <si>
    <t>09.00.00</t>
  </si>
  <si>
    <t>09.02.07</t>
  </si>
  <si>
    <t>Информационные системы и программирование</t>
  </si>
  <si>
    <t>13.00.00</t>
  </si>
  <si>
    <t>13.01.10</t>
  </si>
  <si>
    <t>Электромонтер по ремонту и обслуживанию электрооборудования (по отраслям)</t>
  </si>
  <si>
    <t>15.01.05</t>
  </si>
  <si>
    <t>08.00.00</t>
  </si>
  <si>
    <t>08.02.11</t>
  </si>
  <si>
    <t>Управление, эксплуатация и обслуживание многоквартирного дома</t>
  </si>
  <si>
    <t>10.00.00</t>
  </si>
  <si>
    <t>10.02.05</t>
  </si>
  <si>
    <t>Обеспечение информационной безопасности автоматизированных систем</t>
  </si>
  <si>
    <t>44.00.00</t>
  </si>
  <si>
    <t>44.02.01</t>
  </si>
  <si>
    <t>Дошкольное образование</t>
  </si>
  <si>
    <t>08.01.26</t>
  </si>
  <si>
    <t>Мастер по ремонту и обслуживанию инженерных систем жилищно-коммунального хозяйства</t>
  </si>
  <si>
    <t>15.01.33</t>
  </si>
  <si>
    <t>Токарь на станках с числовым программным управлением</t>
  </si>
  <si>
    <t>08.02.01</t>
  </si>
  <si>
    <t>Строительство и эксплуатация зданий и сооружений</t>
  </si>
  <si>
    <t>23.00.00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</si>
  <si>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</si>
  <si>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</si>
  <si>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44.02.02</t>
  </si>
  <si>
    <t>Преподавание в начальных классах</t>
  </si>
  <si>
    <t>08.01.08</t>
  </si>
  <si>
    <t>Мастер отделочных строительных работ</t>
  </si>
  <si>
    <t>18.00.00</t>
  </si>
  <si>
    <t>18.01.28</t>
  </si>
  <si>
    <t>Оператор нефтепереработки</t>
  </si>
  <si>
    <t>18.02.09</t>
  </si>
  <si>
    <t>Переработка нефти и газа</t>
  </si>
  <si>
    <t>15.01.32</t>
  </si>
  <si>
    <t>Оператор станков с программным управлением</t>
  </si>
  <si>
    <t>34.00.00</t>
  </si>
  <si>
    <t>34.02.01</t>
  </si>
  <si>
    <t>Сестринское дело</t>
  </si>
  <si>
    <t>31.00.00</t>
  </si>
  <si>
    <t>31.02.01</t>
  </si>
  <si>
    <t>Лечебное дело</t>
  </si>
  <si>
    <t>33.00.00</t>
  </si>
  <si>
    <t>33.02.01</t>
  </si>
  <si>
    <t>Фармация</t>
  </si>
  <si>
    <t>40.02.01</t>
  </si>
  <si>
    <t>Право и организация социального обеспечения</t>
  </si>
  <si>
    <t>31.02.02</t>
  </si>
  <si>
    <t>Акушерское дело</t>
  </si>
  <si>
    <t>39.00.00</t>
  </si>
  <si>
    <t>39.02.01</t>
  </si>
  <si>
    <t>Социальная работа</t>
  </si>
  <si>
    <t>38.00.00</t>
  </si>
  <si>
    <t>38.02.04</t>
  </si>
  <si>
    <t>Коммерция (по отраслям)</t>
  </si>
  <si>
    <t>21.00.00</t>
  </si>
  <si>
    <t>21.02.01</t>
  </si>
  <si>
    <t>Разработка и эксплуатация нефтяных и газовых месторождений</t>
  </si>
  <si>
    <t>21.02.03</t>
  </si>
  <si>
    <t>Сооружение и эксплуатация газонефтепроводов и газонефтехранилищ</t>
  </si>
  <si>
    <t>09.02.01</t>
  </si>
  <si>
    <t>Компьютерные системы и комплексы</t>
  </si>
  <si>
    <t>08.01.14</t>
  </si>
  <si>
    <t>Монтажник санитарно-технических, вентиляционных систем и оборудования</t>
  </si>
  <si>
    <t>35.00.00</t>
  </si>
  <si>
    <t>35.02.05</t>
  </si>
  <si>
    <t>Агрономия</t>
  </si>
  <si>
    <t>38.01.02</t>
  </si>
  <si>
    <t>Продавец, контролер-кассир</t>
  </si>
  <si>
    <t>35.02.06</t>
  </si>
  <si>
    <t>Технология производства и переработки сельскохозяйственной продукции</t>
  </si>
  <si>
    <t>35.02.08</t>
  </si>
  <si>
    <t>Электрификация и автоматизация сельского хозяйства</t>
  </si>
  <si>
    <t>35.02.16</t>
  </si>
  <si>
    <t>Эксплуатация и ремонт сельскохозяйственной техники и оборудования</t>
  </si>
  <si>
    <t>38.02.01</t>
  </si>
  <si>
    <t>Экономика и бухгалтерский учет (по отраслям)</t>
  </si>
  <si>
    <t>43.00.00</t>
  </si>
  <si>
    <t>43.02.15</t>
  </si>
  <si>
    <t>Поварское и кондитерское дело</t>
  </si>
  <si>
    <t>19.00.00</t>
  </si>
  <si>
    <t>19.02.10</t>
  </si>
  <si>
    <t>Технология продукции общественного питания</t>
  </si>
  <si>
    <t>44.02.06</t>
  </si>
  <si>
    <t>Профессиональное обучение (по отраслям)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</si>
  <si>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</si>
  <si>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</si>
  <si>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15.02.08</t>
  </si>
  <si>
    <t>Технология машиностроения</t>
  </si>
  <si>
    <t>23.02.07</t>
  </si>
  <si>
    <t>Техническое обслуживание и ремонт двигателей, систем и агрегатов автомобилей</t>
  </si>
  <si>
    <t>25.00.00</t>
  </si>
  <si>
    <t>25.02.08</t>
  </si>
  <si>
    <t>Эксплуатация беспилотных авиационных систем</t>
  </si>
  <si>
    <t>40.02.03</t>
  </si>
  <si>
    <t>Право и судебное администрирование</t>
  </si>
  <si>
    <t>43.02.10</t>
  </si>
  <si>
    <t>Туризм</t>
  </si>
  <si>
    <t>09.02.06</t>
  </si>
  <si>
    <t>Сетевое и системное администрирование</t>
  </si>
  <si>
    <t>43.02.14</t>
  </si>
  <si>
    <t>Гостиничное дело</t>
  </si>
  <si>
    <t>43.02.11</t>
  </si>
  <si>
    <t>Гостиничный сервис</t>
  </si>
  <si>
    <t>31.02.03</t>
  </si>
  <si>
    <t>Лабораторная диагностика</t>
  </si>
  <si>
    <t>15.01.29</t>
  </si>
  <si>
    <t>Контролер станочных и слесарных работ</t>
  </si>
  <si>
    <t>22.00.00</t>
  </si>
  <si>
    <t>22.02.05</t>
  </si>
  <si>
    <t>Обработка металлов давлением</t>
  </si>
  <si>
    <t>23.02.03</t>
  </si>
  <si>
    <t>Техническое обслуживание и ремонт автомобильного транспорта</t>
  </si>
  <si>
    <t>15.01.25</t>
  </si>
  <si>
    <t>Станочник (металлообработка)</t>
  </si>
  <si>
    <t>53.02.03</t>
  </si>
  <si>
    <t>Инструментальное исполнительство (по видам инструментов)</t>
  </si>
  <si>
    <t>54.02.05</t>
  </si>
  <si>
    <t>Живопись (по видам)</t>
  </si>
  <si>
    <t>08.02.09</t>
  </si>
  <si>
    <t>Монтаж, наладка и эксплуатация электрооборудования промышленных и гражданских зданий</t>
  </si>
  <si>
    <t>15.02.05</t>
  </si>
  <si>
    <t>Техническая эксплуатация оборудования в торговле и общественном питании</t>
  </si>
  <si>
    <t>38.02.07</t>
  </si>
  <si>
    <t>Банковское дело</t>
  </si>
  <si>
    <t>19.02.03</t>
  </si>
  <si>
    <t>Технология хлеба, кондитерских и макаронных изделий</t>
  </si>
  <si>
    <t>19.02.08</t>
  </si>
  <si>
    <t>Технология мяса и мясных продуктов</t>
  </si>
  <si>
    <t>38.02.05</t>
  </si>
  <si>
    <t>Товароведение и экспертиза качества потребительских товаров</t>
  </si>
  <si>
    <t>38.02.06</t>
  </si>
  <si>
    <t>Финансы</t>
  </si>
  <si>
    <t>43.02.01</t>
  </si>
  <si>
    <t>Организация обслуживания в общественном питании</t>
  </si>
  <si>
    <t>29.00.00</t>
  </si>
  <si>
    <t>29.02.04</t>
  </si>
  <si>
    <t>Конструирование, моделирование и технология швейных изделий</t>
  </si>
  <si>
    <t>43.02.08</t>
  </si>
  <si>
    <t>Сервис домашнего и коммунального хозяйства</t>
  </si>
  <si>
    <t>43.02.12</t>
  </si>
  <si>
    <t>Технология эстетических услуг</t>
  </si>
  <si>
    <t>43.02.13</t>
  </si>
  <si>
    <t>Технология парикмахерского искусства</t>
  </si>
  <si>
    <t>54.02.01</t>
  </si>
  <si>
    <t>Дизайн (по отраслям)</t>
  </si>
  <si>
    <t>43.01.09</t>
  </si>
  <si>
    <t>Повар, кондитер</t>
  </si>
  <si>
    <t>54.01.20</t>
  </si>
  <si>
    <t>Графический дизайнер</t>
  </si>
  <si>
    <t>19.01.12</t>
  </si>
  <si>
    <t>Переработчик скота и мяса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</si>
  <si>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</si>
  <si>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</si>
  <si>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15.01.35</t>
  </si>
  <si>
    <t>Мастер слесарных работ</t>
  </si>
  <si>
    <t>15.01.23</t>
  </si>
  <si>
    <t>Наладчик станков и оборудования в механообработке</t>
  </si>
  <si>
    <t>15.02.12</t>
  </si>
  <si>
    <t>Монтаж, техническое обслуживание и ремонт промышленного оборудования (по отраслям)</t>
  </si>
  <si>
    <t>35.01.19</t>
  </si>
  <si>
    <t>Мастер садово-паркового и ландшафтного строительства</t>
  </si>
  <si>
    <t>15.01.31</t>
  </si>
  <si>
    <t>Мастер контрольно-измерительных приборов и автоматики</t>
  </si>
  <si>
    <t>15.01.36</t>
  </si>
  <si>
    <t>Дефектоскопист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</si>
  <si>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</si>
  <si>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</si>
  <si>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</si>
  <si>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</si>
  <si>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22.02.04</t>
  </si>
  <si>
    <t>Металловедение и термическая обработка металлов</t>
  </si>
  <si>
    <t>44.02.05</t>
  </si>
  <si>
    <t>Коррекционная педагогика в начальном образовании</t>
  </si>
  <si>
    <t>53.02.01</t>
  </si>
  <si>
    <t>Музыкальное образование</t>
  </si>
  <si>
    <t>51.00.00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</si>
  <si>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</si>
  <si>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</si>
  <si>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</si>
  <si>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</si>
  <si>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53.02.05</t>
  </si>
  <si>
    <t>Сольное и хоровое народное пение</t>
  </si>
  <si>
    <t>15.01.34</t>
  </si>
  <si>
    <t>Фрезеровщик на станках с числовым программным управлением</t>
  </si>
  <si>
    <t>09.02.04</t>
  </si>
  <si>
    <t>Информационные системы (по отраслям)</t>
  </si>
  <si>
    <t>27.00.00</t>
  </si>
  <si>
    <t>27.02.04</t>
  </si>
  <si>
    <t>Автоматические системы управления</t>
  </si>
  <si>
    <t>08.01.25</t>
  </si>
  <si>
    <t>Мастер отделочных строительных и декоративных работ</t>
  </si>
  <si>
    <t>08.02.04</t>
  </si>
  <si>
    <t>Водоснабжение и водоотведение</t>
  </si>
  <si>
    <t>13.02.02</t>
  </si>
  <si>
    <t>Теплоснабжение и теплотехническое оборудование</t>
  </si>
  <si>
    <t>15.02.13</t>
  </si>
  <si>
    <t>Техническое обслуживание и ремонт систем вентиляции и кондиционирования</t>
  </si>
  <si>
    <t>38.02.03</t>
  </si>
  <si>
    <t>Операционная деятельность в логистике</t>
  </si>
  <si>
    <t>42.00.00</t>
  </si>
  <si>
    <t>42.02.01</t>
  </si>
  <si>
    <t>Реклама</t>
  </si>
  <si>
    <t>46.00.00</t>
  </si>
  <si>
    <t>46.02.01</t>
  </si>
  <si>
    <t>Документационное обеспечение управления и архивоведение</t>
  </si>
  <si>
    <t>49.00.00</t>
  </si>
  <si>
    <t>49.02.01</t>
  </si>
  <si>
    <t>Физическая культура</t>
  </si>
  <si>
    <t>27.02.07</t>
  </si>
  <si>
    <t>Управление качеством продукции, процессов и услуг (по отраслям)</t>
  </si>
  <si>
    <t>23.01.09</t>
  </si>
  <si>
    <t>Машинист локомотива</t>
  </si>
  <si>
    <t>23.02.01</t>
  </si>
  <si>
    <t>Организация перевозок и управление на транспорте (по видам)</t>
  </si>
  <si>
    <t>29.02.09</t>
  </si>
  <si>
    <t>Печатное дело</t>
  </si>
  <si>
    <t>42.02.02</t>
  </si>
  <si>
    <t>Издательское дело</t>
  </si>
  <si>
    <t>09.01.03</t>
  </si>
  <si>
    <t>Мастер по обработке цифровой информации</t>
  </si>
  <si>
    <t>09.02.03</t>
  </si>
  <si>
    <t>Программирование в компьютерных системах</t>
  </si>
  <si>
    <t>23.01.03</t>
  </si>
  <si>
    <t>Автомеханик</t>
  </si>
  <si>
    <t>13.02.06</t>
  </si>
  <si>
    <t>Релейная защита и автоматизация электроэнергетических систем</t>
  </si>
  <si>
    <t>23.01.17</t>
  </si>
  <si>
    <t>Мастер по ремонту и обслуживанию автомобилей</t>
  </si>
  <si>
    <t>13.02.07</t>
  </si>
  <si>
    <t>Электроснабжение (по отраслям)</t>
  </si>
  <si>
    <t>21.02.08</t>
  </si>
  <si>
    <t>Прикладная геодезия</t>
  </si>
  <si>
    <t>36.00.00</t>
  </si>
  <si>
    <t>36.02.01</t>
  </si>
  <si>
    <t>Ветеринария</t>
  </si>
  <si>
    <t>23.01.06</t>
  </si>
  <si>
    <t>Машинист дорожных и строительных машин</t>
  </si>
  <si>
    <t>35.01.11</t>
  </si>
  <si>
    <t>Мастер сельскохозяйственного производства</t>
  </si>
  <si>
    <t>39.01.01</t>
  </si>
  <si>
    <t>Социальный работник</t>
  </si>
  <si>
    <t>35.01.15</t>
  </si>
  <si>
    <t>Электромонтер по ремонту и обслуживанию электрооборудования в сельскохозяйственном производстве</t>
  </si>
  <si>
    <t>31.02.05</t>
  </si>
  <si>
    <t>Стоматология ортопедическая</t>
  </si>
  <si>
    <t>31.02.06</t>
  </si>
  <si>
    <t>Стоматология профилактическая</t>
  </si>
  <si>
    <t>34.02.02</t>
  </si>
  <si>
    <t>Медицинский массаж (для обучения лиц с ограниченными возможностями здоровья по зрению)</t>
  </si>
  <si>
    <t>09.01.01</t>
  </si>
  <si>
    <t>Наладчик аппаратного и программного обеспечения</t>
  </si>
  <si>
    <t>19.01.04</t>
  </si>
  <si>
    <t>Пекарь</t>
  </si>
  <si>
    <t>23.01.08</t>
  </si>
  <si>
    <t>Слесарь по ремонту строительных машин</t>
  </si>
  <si>
    <t>53.02.06</t>
  </si>
  <si>
    <t>Хоровое дирижирование</t>
  </si>
  <si>
    <t>53.02.08</t>
  </si>
  <si>
    <t>Музыкальное звукооператорское мастерство</t>
  </si>
  <si>
    <t>11.00.00</t>
  </si>
  <si>
    <t>11.02.02</t>
  </si>
  <si>
    <t>Техническое обслуживание и ремонт радиоэлектронной техники (по отраслям)</t>
  </si>
  <si>
    <t>11.02.16</t>
  </si>
  <si>
    <t>Монтаж, техническое обслуживание и ремонт электронных приборов и устройств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</si>
  <si>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</si>
  <si>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</si>
  <si>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22.02.06</t>
  </si>
  <si>
    <t>Сварочное производство</t>
  </si>
  <si>
    <t>18.02.06</t>
  </si>
  <si>
    <t>Химическая технология органических веществ</t>
  </si>
  <si>
    <t>18.02.12</t>
  </si>
  <si>
    <t>Технология аналитического контроля химических соединений</t>
  </si>
  <si>
    <t>08.02.05</t>
  </si>
  <si>
    <t>Строительство и эксплуатация автомобильных дорог и аэродромов</t>
  </si>
  <si>
    <t>15.02.15</t>
  </si>
  <si>
    <t>Технология металлообрабатывающего производства</t>
  </si>
  <si>
    <t>15.02.09</t>
  </si>
  <si>
    <t>Аддитивные технологии</t>
  </si>
  <si>
    <t>08.01.24</t>
  </si>
  <si>
    <t>Мастер столярно-плотничных, паркетных и стекольных работ</t>
  </si>
  <si>
    <t>35.02.12</t>
  </si>
  <si>
    <t>Садово-парковое и ландшафтное строительство</t>
  </si>
  <si>
    <t>44.02.04</t>
  </si>
  <si>
    <t>Специальное дошкольное образование</t>
  </si>
  <si>
    <t>49.02.02</t>
  </si>
  <si>
    <t>Адаптивная физическая культура</t>
  </si>
  <si>
    <t>38.01.01</t>
  </si>
  <si>
    <t>Оператор диспетчерской (производственно-диспетчерской) службы</t>
  </si>
  <si>
    <t>44.02.03</t>
  </si>
  <si>
    <t>Педагогика дополнительного образования</t>
  </si>
  <si>
    <t>23.02.02</t>
  </si>
  <si>
    <t>Автомобиле- и тракторостроение</t>
  </si>
  <si>
    <t>18.01.02</t>
  </si>
  <si>
    <t>Лаборант-эколог</t>
  </si>
  <si>
    <t>21.01.01</t>
  </si>
  <si>
    <t>Оператор нефтяных и газовых скважин</t>
  </si>
  <si>
    <t>15.02.01</t>
  </si>
  <si>
    <t>Монтаж и техническая эксплуатация промышленного оборудования (по отраслям)</t>
  </si>
  <si>
    <t>15.02.07</t>
  </si>
  <si>
    <t>Автоматизация технологических процессов и производств (по отраслям)</t>
  </si>
  <si>
    <t>35.02.07</t>
  </si>
  <si>
    <t>Механизация сельского хозяйства</t>
  </si>
  <si>
    <t>Код и наименование профессий (специальностей)</t>
  </si>
  <si>
    <t>Код группы</t>
  </si>
  <si>
    <t>Наименование группы</t>
  </si>
  <si>
    <t>Код и наименование группы</t>
  </si>
  <si>
    <t>Область</t>
  </si>
  <si>
    <t>Финансовая основа обучения</t>
  </si>
  <si>
    <t>05.01.01</t>
  </si>
  <si>
    <t>Гидрометнаблюдатель</t>
  </si>
  <si>
    <t>05.01.01 Гидрометнаблюдатель</t>
  </si>
  <si>
    <t>05.00.00</t>
  </si>
  <si>
    <t>НАУКИ О ЗЕМЛЕ</t>
  </si>
  <si>
    <t>05.00.00 НАУКИ О ЗЕМЛЕ</t>
  </si>
  <si>
    <t>МАТЕМАТИЧЕСКИЕ И ЕСТЕСТВЕННЫЕ НАУКИ</t>
  </si>
  <si>
    <t>Федеральный бюджет</t>
  </si>
  <si>
    <t>Очная</t>
  </si>
  <si>
    <t>05.02.01</t>
  </si>
  <si>
    <t>Картография</t>
  </si>
  <si>
    <t>05.02.01 Картография</t>
  </si>
  <si>
    <t>Очно-заочная</t>
  </si>
  <si>
    <t>05.02.02</t>
  </si>
  <si>
    <t>Гидрология</t>
  </si>
  <si>
    <t>05.02.02 Гидрология</t>
  </si>
  <si>
    <t>Заочная</t>
  </si>
  <si>
    <t>05.02.03</t>
  </si>
  <si>
    <t>Метеорология</t>
  </si>
  <si>
    <t>05.02.03 Метеорология</t>
  </si>
  <si>
    <t>07.02.01</t>
  </si>
  <si>
    <t>Архитектура</t>
  </si>
  <si>
    <t>07.02.01 Архитектура</t>
  </si>
  <si>
    <t>07.00.00</t>
  </si>
  <si>
    <t>АРХИТЕКТУРА</t>
  </si>
  <si>
    <t>07.00.00 АРХИТЕКТУРА</t>
  </si>
  <si>
    <t>ИНЖЕНЕРНОЕ ДЕЛО, ТЕХНОЛОГИИ И ТЕХНИЧЕСКИЕ НАУКИ</t>
  </si>
  <si>
    <t>08.01.01</t>
  </si>
  <si>
    <t>Изготовитель арматурных сеток и каркасов</t>
  </si>
  <si>
    <t>08.01.01 Изготовитель арматурных сеток и каркасов</t>
  </si>
  <si>
    <t>ТЕХНИКА И ТЕХНОЛОГИИ СТРОИТЕЛЬСТВА</t>
  </si>
  <si>
    <t>08.00.00 ТЕХНИКА И ТЕХНОЛОГИИ СТРОИТЕЛЬСТВА</t>
  </si>
  <si>
    <t>08.01.02</t>
  </si>
  <si>
    <t>Монтажник трубопроводов</t>
  </si>
  <si>
    <t>08.01.02 Монтажник трубопроводов</t>
  </si>
  <si>
    <t>08.01.04</t>
  </si>
  <si>
    <t>Кровельщик</t>
  </si>
  <si>
    <t>08.01.04 Кровельщик</t>
  </si>
  <si>
    <t>08.01.05</t>
  </si>
  <si>
    <t>Мастер столярно-плотничных и паркетных работ</t>
  </si>
  <si>
    <t>08.01.05 Мастер столярно-плотничных и паркетных работ</t>
  </si>
  <si>
    <t>08.01.06</t>
  </si>
  <si>
    <t>Мастер сухого строительства</t>
  </si>
  <si>
    <t>08.01.06 Мастер сухого строительства</t>
  </si>
  <si>
    <t>08.01.07</t>
  </si>
  <si>
    <t>Мастер общестроительных работ</t>
  </si>
  <si>
    <t>08.01.07 Мастер общестроительных работ</t>
  </si>
  <si>
    <t>08.01.08 Мастер отделочных строительных работ</t>
  </si>
  <si>
    <t>08.01.09</t>
  </si>
  <si>
    <t>Слесарь по строительно-монтажным работам</t>
  </si>
  <si>
    <t>08.01.09 Слесарь по строительно-монтажным работам</t>
  </si>
  <si>
    <t>08.01.10</t>
  </si>
  <si>
    <t>Мастер жилищно-коммунального хозяйства</t>
  </si>
  <si>
    <t>08.01.10 Мастер жилищно-коммунального хозяйства</t>
  </si>
  <si>
    <t>08.01.11</t>
  </si>
  <si>
    <t>Машинист машин и оборудования в производстве цемента</t>
  </si>
  <si>
    <t>08.01.11 Машинист машин и оборудования в производстве цемента</t>
  </si>
  <si>
    <t>08.01.13</t>
  </si>
  <si>
    <t>Изготовитель железобетонных изделий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</si>
  <si>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</si>
  <si>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</si>
  <si>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</si>
  <si>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</si>
  <si>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08.01.15 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</si>
  <si>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</si>
  <si>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</si>
  <si>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08.01.16 Электромонтажник по сигнализации, централизации и блокировке</t>
  </si>
  <si>
    <t>08.01.17</t>
  </si>
  <si>
    <t>Электромонтажник-наладчик</t>
  </si>
  <si>
    <t>08.01.17 Электромонтажник-наладчик</t>
  </si>
  <si>
    <t>08.01.18</t>
  </si>
  <si>
    <t>Электромонтажник электрических сетей и электрооборудования</t>
  </si>
  <si>
    <t>08.01.18 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</si>
  <si>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</si>
  <si>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</si>
  <si>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08.01.19 Электромонтажник по силовым сетям и электрооборудованию</t>
  </si>
  <si>
    <t>08.01.22</t>
  </si>
  <si>
    <t>Мастер путевых машин</t>
  </si>
  <si>
    <t>08.01.22 Мастер путевых машин</t>
  </si>
  <si>
    <t>08.01.23</t>
  </si>
  <si>
    <t>Бригадир-путеец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</si>
  <si>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</si>
  <si>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</si>
  <si>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</si>
  <si>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</si>
  <si>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</t>
  </si>
  <si>
    <t>08.01.27 Мастер общестроительных работ</t>
  </si>
  <si>
    <t>08.01.28</t>
  </si>
  <si>
    <t>08.01.28 Мастер отделочных строительных и декоративных работ</t>
  </si>
  <si>
    <t>08.01.29</t>
  </si>
  <si>
    <t>08.01.29 Мастер по ремонту и обслуживанию инженерных систем жилищно-коммунального хозяйства</t>
  </si>
  <si>
    <t>08.01.30</t>
  </si>
  <si>
    <t>Электромонтажник слаботочных систем</t>
  </si>
  <si>
    <t>08.01.30 Электромонтажник слаботочных систем</t>
  </si>
  <si>
    <t>08.01.31</t>
  </si>
  <si>
    <t>08.01.31 Электромонтажник электрических сетей и электрооборудования</t>
  </si>
  <si>
    <t>08.01.32</t>
  </si>
  <si>
    <t>Мастер аварийно-восстановительных работ на сетях водоснабжения и водоотведения</t>
  </si>
  <si>
    <t>08.01.32 Мастер аварийно-восстановительных работ на сетях водоснабжения и водоотведения</t>
  </si>
  <si>
    <t>08.02.01 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</si>
  <si>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</si>
  <si>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</si>
  <si>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08.02.02 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</si>
  <si>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</si>
  <si>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</si>
  <si>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</si>
  <si>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</si>
  <si>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</si>
  <si>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</si>
  <si>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</si>
  <si>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08.02.06 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</si>
  <si>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</si>
  <si>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</si>
  <si>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08.02.07 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</si>
  <si>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</si>
  <si>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</si>
  <si>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</si>
  <si>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</si>
  <si>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</si>
  <si>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</si>
  <si>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</si>
  <si>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</si>
  <si>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</t>
  </si>
  <si>
    <t>Строительство и эксплуатация автомобильных дорог, аэродромов и городских путей сообщения</t>
  </si>
  <si>
    <t>08.02.12 Строительство и эксплуатация автомобильных дорог, аэродромов и городских путей сообщения</t>
  </si>
  <si>
    <t>08.02.13</t>
  </si>
  <si>
    <t>08.02.13 Монтаж и эксплуатация внутренних сантехнических устройств, кондиционирования воздуха и вентиляции</t>
  </si>
  <si>
    <t>08.02.14</t>
  </si>
  <si>
    <t>Эксплуатация и обслуживание многоквартирного дома</t>
  </si>
  <si>
    <t>08.02.14 Эксплуатация и обслуживание многоквартирного дома</t>
  </si>
  <si>
    <t>08.02.15</t>
  </si>
  <si>
    <t>Информационное моделирование в строительстве</t>
  </si>
  <si>
    <t>08.02.15 Информационное моделирование в строительстве</t>
  </si>
  <si>
    <t>09.01.01 Наладчик аппаратного и программного обеспечения</t>
  </si>
  <si>
    <t>ИНФОРМАТИКА И ВЫЧИСЛИТЕЛЬНАЯ ТЕХНИКА</t>
  </si>
  <si>
    <t>09.00.00 ИНФОРМАТИКА И ВЫЧИСЛИТЕЛЬНАЯ ТЕХНИКА</t>
  </si>
  <si>
    <t>09.01.02</t>
  </si>
  <si>
    <t>Наладчик компьютерных сетей</t>
  </si>
  <si>
    <t>09.01.02 Наладчик компьютерных сетей</t>
  </si>
  <si>
    <t>09.01.03 Мастер по обработке цифровой информации</t>
  </si>
  <si>
    <t>Оператор информационных систем и ресурсов</t>
  </si>
  <si>
    <t>09.01.03 Оператор информационных систем и ресурсов</t>
  </si>
  <si>
    <t>09.01.04</t>
  </si>
  <si>
    <t>Наладчик аппаратных и программных средств инфокоммуникационных систем</t>
  </si>
  <si>
    <t>09.01.04 Наладчик аппаратных и программных средств инфокоммуникационных систем</t>
  </si>
  <si>
    <t>09.01.05</t>
  </si>
  <si>
    <t>Оператор технической поддержки</t>
  </si>
  <si>
    <t>09.01.05 Оператор технической поддержки</t>
  </si>
  <si>
    <t>09.02.01 Компьютерные системы и комплексы</t>
  </si>
  <si>
    <t>09.02.02</t>
  </si>
  <si>
    <t>Компьютерные сети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</si>
  <si>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</si>
  <si>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</si>
  <si>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</si>
  <si>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</t>
  </si>
  <si>
    <t>Прикладная информатика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</si>
  <si>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</si>
  <si>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</si>
  <si>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</si>
  <si>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</t>
  </si>
  <si>
    <t>Интеллектуальные интегрированные системы</t>
  </si>
  <si>
    <t>09.02.08 Интеллектуальные интегрированные системы</t>
  </si>
  <si>
    <t>09.02.09</t>
  </si>
  <si>
    <t>Веб-разработка</t>
  </si>
  <si>
    <t>09.02.09 Веб-разработка</t>
  </si>
  <si>
    <t>10.02.01</t>
  </si>
  <si>
    <t>Организация и технология защиты информации</t>
  </si>
  <si>
    <t>10.02.01 Организация и технология защиты информации</t>
  </si>
  <si>
    <t>ИНФОРМАЦИОННАЯ БЕЗОПАСНОСТЬ</t>
  </si>
  <si>
    <t>10.00.00 ИНФОРМАЦИОННАЯ БЕЗОПАСНОСТЬ</t>
  </si>
  <si>
    <t>10.02.03</t>
  </si>
  <si>
    <t>Информационная безопасность автоматизированных систем</t>
  </si>
  <si>
    <t>10.02.03 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</si>
  <si>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</si>
  <si>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</si>
  <si>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</si>
  <si>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</si>
  <si>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</t>
  </si>
  <si>
    <t>Монтажник радиоэлектронной аппаратуры и приборов</t>
  </si>
  <si>
    <t>11.01.01 Монтажник радиоэлектронной аппаратуры и приборов</t>
  </si>
  <si>
    <t>ЭЛЕКТРОНИКА, РАДИОТЕХНИКА И СИСТЕМЫ СВЯЗИ</t>
  </si>
  <si>
    <t>11.00.00 ЭЛЕКТРОНИКА, РАДИОТЕХНИКА И СИСТЕМЫ СВЯЗИ</t>
  </si>
  <si>
    <t>11.01.02</t>
  </si>
  <si>
    <t>Радиомеханик</t>
  </si>
  <si>
    <t>11.01.02 Радиомеханик</t>
  </si>
  <si>
    <t>11.01.05</t>
  </si>
  <si>
    <t>Монтажник связи</t>
  </si>
  <si>
    <t>11.01.05 Монтажник связи</t>
  </si>
  <si>
    <t>11.01.07</t>
  </si>
  <si>
    <t>Электромонтер по ремонту линейно-кабельных сооружений телефонной 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</si>
  <si>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</si>
  <si>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</t>
  </si>
  <si>
    <t>Оператор почтовой связи</t>
  </si>
  <si>
    <t>11.01.08 Оператор почтовой связи</t>
  </si>
  <si>
    <t>Оператор связи</t>
  </si>
  <si>
    <t>11.01.08 Оператор связи</t>
  </si>
  <si>
    <t>11.01.11</t>
  </si>
  <si>
    <t>Наладчик технологического оборудования (электронная техника)</t>
  </si>
  <si>
    <t>11.01.11 Наладчик технологического оборудования (электронная техника)</t>
  </si>
  <si>
    <t>11.02.01</t>
  </si>
  <si>
    <t>Радиоаппаратостроение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</si>
  <si>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</si>
  <si>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</si>
  <si>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</si>
  <si>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</si>
  <si>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11.02.03 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</si>
  <si>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</si>
  <si>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</si>
  <si>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11.02.04 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</si>
  <si>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</si>
  <si>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</si>
  <si>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11.02.05 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</si>
  <si>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</si>
  <si>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</si>
  <si>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11.02.06 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</si>
  <si>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</si>
  <si>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</si>
  <si>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11.02.07 Радиотехнические информационные системы</t>
  </si>
  <si>
    <t>11.02.08</t>
  </si>
  <si>
    <t>Средства связи с подвижными объектами</t>
  </si>
  <si>
    <t>11.02.08 Средства связи с подвижными объектами</t>
  </si>
  <si>
    <t>11.02.09</t>
  </si>
  <si>
    <t>Многоканальные телекоммуникационные системы</t>
  </si>
  <si>
    <t>11.02.09 Многоканальные телекоммуникационные системы</t>
  </si>
  <si>
    <t>11.02.10</t>
  </si>
  <si>
    <t>Радиосвязь, радиовещание и телевидение</t>
  </si>
  <si>
    <t>11.02.10 Радиосвязь, радиовещание и телевидение</t>
  </si>
  <si>
    <t>11.02.11</t>
  </si>
  <si>
    <t>Сети связи и системы коммутации</t>
  </si>
  <si>
    <t>11.02.11 Сети связи и системы коммутации</t>
  </si>
  <si>
    <t>11.02.12</t>
  </si>
  <si>
    <t>Почтовая связь</t>
  </si>
  <si>
    <t>11.02.12 Почтовая связь</t>
  </si>
  <si>
    <t>11.02.13</t>
  </si>
  <si>
    <t>Твердотельная электроника</t>
  </si>
  <si>
    <t>11.02.13 Твердотельная электроника</t>
  </si>
  <si>
    <t>11.02.14</t>
  </si>
  <si>
    <t>Электронные приборы и устройства</t>
  </si>
  <si>
    <t>11.02.14 Электронные приборы и устройства</t>
  </si>
  <si>
    <t>11.02.15</t>
  </si>
  <si>
    <t>Инфокоммуникационные сети и системы связи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</si>
  <si>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</si>
  <si>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</si>
  <si>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</t>
  </si>
  <si>
    <t>Разработка электронных устройств и систем</t>
  </si>
  <si>
    <t>11.02.17 Разработка электронных устройств и систем</t>
  </si>
  <si>
    <t>11.02.18</t>
  </si>
  <si>
    <t>Системы радиосвязи, мобильной связи и телерадиовещания</t>
  </si>
  <si>
    <t>11.02.18 Системы радиосвязи, мобильной связи и телерадиовещания</t>
  </si>
  <si>
    <t>11.02.19</t>
  </si>
  <si>
    <t>Квантовые коммуникации</t>
  </si>
  <si>
    <t>11.02.19 Квантовые коммуникации</t>
  </si>
  <si>
    <t>12.01.02</t>
  </si>
  <si>
    <t>Оптик-механик</t>
  </si>
  <si>
    <t>12.01.02 Оптик-механик</t>
  </si>
  <si>
    <t>12.00.00</t>
  </si>
  <si>
    <t>ФОТОНИКА, ПРИБОРОСТРОЕНИЕ, ОПТИЧЕСКИЕ И БИОТЕХНИЧЕСКИЕ СИСТЕМЫ И ТЕХНОЛОГИИ</t>
  </si>
  <si>
    <t>12.00.00 ФОТОНИКА, ПРИБОРОСТРОЕНИЕ, ОПТИЧЕСКИЕ И БИОТЕХНИЧЕСКИЕ СИСТЕМЫ И ТЕХНОЛОГИИ</t>
  </si>
  <si>
    <t>12.01.07</t>
  </si>
  <si>
    <t>Электромеханик по ремонту и обслуживанию электронной медицинской аппаратуры</t>
  </si>
  <si>
    <t>12.01.07 Электромеханик по ремонту и обслуживанию электронной медицинской аппаратуры</t>
  </si>
  <si>
    <t>12.01.09</t>
  </si>
  <si>
    <t>Мастер по изготовлению и сборке деталей и узлов оптических и оптико-электронных приборов и систем</t>
  </si>
  <si>
    <t>12.01.09 Мастер по изготовлению и сборке деталей и узлов оптических и оптико-электронных приборов и систем</t>
  </si>
  <si>
    <t>12.02.01</t>
  </si>
  <si>
    <t>Авиационные приборы и комплексы</t>
  </si>
  <si>
    <t>12.02.01 Авиационные приборы и комплексы</t>
  </si>
  <si>
    <t>12.02.03</t>
  </si>
  <si>
    <t>Радиоэлектронные приборные устройства</t>
  </si>
  <si>
    <t>12.02.03 Радиоэлектронные приборные устройства</t>
  </si>
  <si>
    <t>Радиоэлектронные приборы и устройства</t>
  </si>
  <si>
    <t>12.02.03 Радиоэлектронные приборы и устройства</t>
  </si>
  <si>
    <t>12.02.04</t>
  </si>
  <si>
    <t>Электромеханические приборные устройства</t>
  </si>
  <si>
    <t>12.02.04 Электромеханические приборные устройства</t>
  </si>
  <si>
    <t>12.02.05</t>
  </si>
  <si>
    <t>Оптические и оптико-электронные приборы и системы</t>
  </si>
  <si>
    <t>12.02.05 Оптические и оптико-электронные приборы и системы</t>
  </si>
  <si>
    <t>12.02.06</t>
  </si>
  <si>
    <t>Биотехнические и медицинские аппараты и системы</t>
  </si>
  <si>
    <t>12.02.06 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</si>
  <si>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</si>
  <si>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</si>
  <si>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12.02.07 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</si>
  <si>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</si>
  <si>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</si>
  <si>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12.02.08 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</si>
  <si>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</si>
  <si>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</si>
  <si>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12.02.09 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</si>
  <si>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</si>
  <si>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</si>
  <si>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12.02.10 Монтаж, техническое обслуживание и ремонт биотехнических и медицинских аппаратов и систем</t>
  </si>
  <si>
    <t>13.01.01</t>
  </si>
  <si>
    <t>Машинист котлов</t>
  </si>
  <si>
    <t>13.01.01 Машинист котлов</t>
  </si>
  <si>
    <t>ЭЛЕКТРО- И ТЕПЛОЭНЕРГЕТИКА</t>
  </si>
  <si>
    <t>13.00.00 ЭЛЕКТРО- И ТЕПЛОЭНЕРГЕТИКА</t>
  </si>
  <si>
    <t>13.01.02</t>
  </si>
  <si>
    <t>Машинист паровых турбин</t>
  </si>
  <si>
    <t>13.01.02 Машинист паровых турбин</t>
  </si>
  <si>
    <t>13.01.03</t>
  </si>
  <si>
    <t>Электрослесарь по ремонту оборудования электростанций</t>
  </si>
  <si>
    <t>13.01.03 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</si>
  <si>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</si>
  <si>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</si>
  <si>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13.01.04 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</si>
  <si>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</si>
  <si>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</si>
  <si>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13.01.05 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</si>
  <si>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</si>
  <si>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</si>
  <si>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13.01.06 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</si>
  <si>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</si>
  <si>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</si>
  <si>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</si>
  <si>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</si>
  <si>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</t>
  </si>
  <si>
    <t>Электромонтажник-схемщик</t>
  </si>
  <si>
    <t>13.01.13 Электромонтажник-схемщик</t>
  </si>
  <si>
    <t>13.01.14</t>
  </si>
  <si>
    <t>Электромеханик по лифтам</t>
  </si>
  <si>
    <t>13.01.14 Электромеханик по лифтам</t>
  </si>
  <si>
    <t>13.01.15</t>
  </si>
  <si>
    <t>Машинист энергоблока</t>
  </si>
  <si>
    <t>13.01.15 Машинист энергоблока</t>
  </si>
  <si>
    <t>13.02.01</t>
  </si>
  <si>
    <t>Тепловые электрические станции</t>
  </si>
  <si>
    <t>13.02.01 Тепловые электрические станции</t>
  </si>
  <si>
    <t>13.02.02 Теплоснабжение и теплотехническое оборудование</t>
  </si>
  <si>
    <t>13.02.03</t>
  </si>
  <si>
    <t>Электрические станции, сети и системы</t>
  </si>
  <si>
    <t>13.02.03 Электрические станции, сети и системы</t>
  </si>
  <si>
    <t>13.02.04</t>
  </si>
  <si>
    <t>Гидроэлектроэнергетические установки</t>
  </si>
  <si>
    <t>13.02.04 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</si>
  <si>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</si>
  <si>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</si>
  <si>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</si>
  <si>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</si>
  <si>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</si>
  <si>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</t>
  </si>
  <si>
    <t>Электроизоляционная, кабельная и конденсаторная техника</t>
  </si>
  <si>
    <t>13.02.08 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</si>
  <si>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</si>
  <si>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</si>
  <si>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13.02.09 Монтаж и эксплуатация линий электропередачи</t>
  </si>
  <si>
    <t>13.02.10</t>
  </si>
  <si>
    <t>Электрические машины и аппараты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</si>
  <si>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</si>
  <si>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</si>
  <si>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13.02.12</t>
  </si>
  <si>
    <t>Электрические станции, сети и системы, их релейная защита и автоматизация</t>
  </si>
  <si>
    <t>13.02.12 Электрические станции, сети и системы, их релейная защита и автоматизация</t>
  </si>
  <si>
    <t>13.02.13</t>
  </si>
  <si>
    <t>Эксплуатация и обслуживание электрического и электромеханического оборудования (по отраслям)</t>
  </si>
  <si>
    <t>13.02.13 Эксплуатация и обслуживание электрического и электромеханического оборудования (по отраслям)</t>
  </si>
  <si>
    <t>14.02.01</t>
  </si>
  <si>
    <t>Атомные электрические станции и установки</t>
  </si>
  <si>
    <t>14.02.01 Атомные электрические станции и установки</t>
  </si>
  <si>
    <t>14.00.00</t>
  </si>
  <si>
    <t>ЯДЕРНАЯ ЭНЕРГЕТИКА И ТЕХНОЛОГИИ</t>
  </si>
  <si>
    <t>14.00.00 ЯДЕРНАЯ ЭНЕРГЕТИКА И ТЕХНОЛОГИИ</t>
  </si>
  <si>
    <t>14.02.02</t>
  </si>
  <si>
    <t>Радиационная безопасность</t>
  </si>
  <si>
    <t>14.02.02 Радиационная безопасность</t>
  </si>
  <si>
    <t>15.01.04</t>
  </si>
  <si>
    <t>Наладчик сварочного и газоплазморезательного оборудования</t>
  </si>
  <si>
    <t>15.01.04 Наладчик сварочного и газоплазморезательного оборудования</t>
  </si>
  <si>
    <t>МАШИНОСТРОЕНИЕ</t>
  </si>
  <si>
    <t>15.00.00 МАШИНОСТРОЕНИЕ</t>
  </si>
  <si>
    <t>Сварщик (ручной и частично механизированной сварки (наплавки)</t>
  </si>
  <si>
    <t>15.01.05 Сварщик (ручной и частично механизированной сварки (наплавки)</t>
  </si>
  <si>
    <t>15.01.06</t>
  </si>
  <si>
    <t>Сварщик на лазерных установках</t>
  </si>
  <si>
    <t>15.01.06 Сварщик на лазерных установках</t>
  </si>
  <si>
    <t>15.01.08</t>
  </si>
  <si>
    <t>Наладчик литейного оборудования</t>
  </si>
  <si>
    <t>15.01.08 Наладчик литейного оборудования</t>
  </si>
  <si>
    <t>15.01.09</t>
  </si>
  <si>
    <t>Машинист лесозаготовительных и трелевочных машин</t>
  </si>
  <si>
    <t>15.01.09 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</si>
  <si>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</si>
  <si>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</si>
  <si>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15.01.10 Слесарь по ремонту лесозаготовительного оборудования</t>
  </si>
  <si>
    <t>15.01.13</t>
  </si>
  <si>
    <t>Монтажник технологического оборудования (по видам оборудования)</t>
  </si>
  <si>
    <t>15.01.13 Монтажник технологического оборудования (по видам оборудования)</t>
  </si>
  <si>
    <t>15.01.17</t>
  </si>
  <si>
    <t>Электромеханик по торговому и холодильному оборудованию</t>
  </si>
  <si>
    <t>15.01.17 Электромеханик по торговому и холодильному оборудованию</t>
  </si>
  <si>
    <t>15.01.18</t>
  </si>
  <si>
    <t>Машинист холодильных установок</t>
  </si>
  <si>
    <t>15.01.18 Машинист холодильных установок</t>
  </si>
  <si>
    <t>15.01.19</t>
  </si>
  <si>
    <t>Наладчик контрольно-измерительных приборов и автоматики</t>
  </si>
  <si>
    <t>15.01.19 Наладчик контрольно-измерительных приборов и автоматики</t>
  </si>
  <si>
    <t>15.01.20</t>
  </si>
  <si>
    <t>Слесарь по контрольно-измерительным приборам и автоматике</t>
  </si>
  <si>
    <t>15.01.20 Слесарь по контрольно-измерительным приборам и автоматике</t>
  </si>
  <si>
    <t>15.01.21</t>
  </si>
  <si>
    <t>Электромонтер охранно-пожарной сигнализации</t>
  </si>
  <si>
    <t>15.01.21 Электромонтер охранно-пожарной сигнализации</t>
  </si>
  <si>
    <t>15.01.22</t>
  </si>
  <si>
    <t>Чертежник-конструктор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</si>
  <si>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</si>
  <si>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</si>
  <si>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</si>
  <si>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</t>
  </si>
  <si>
    <t>Токарь-универсал</t>
  </si>
  <si>
    <t>15.01.26 Токарь-универсал</t>
  </si>
  <si>
    <t>15.01.27</t>
  </si>
  <si>
    <t>Фрезеровщик-универсал</t>
  </si>
  <si>
    <t>15.01.27 Фрезеровщик-универсал</t>
  </si>
  <si>
    <t>Контролер качества в машиностроении</t>
  </si>
  <si>
    <t>15.01.29 Контролер качества в машиностроении</t>
  </si>
  <si>
    <t>15.01.29 Контролер станочных и слесарных работ</t>
  </si>
  <si>
    <t>15.01.30</t>
  </si>
  <si>
    <t>Слесарь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</si>
  <si>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</si>
  <si>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</si>
  <si>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</si>
  <si>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</si>
  <si>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</si>
  <si>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</si>
  <si>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</si>
  <si>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15.01.37</t>
  </si>
  <si>
    <t>Слесарь-наладчик контрольно-измерительных приборов и автоматики</t>
  </si>
  <si>
    <t>15.01.37 Слесарь-наладчик контрольно-измерительных приборов и автоматики</t>
  </si>
  <si>
    <t>15.01.38</t>
  </si>
  <si>
    <t>Оператор-наладчик металлообрабатывающих станков</t>
  </si>
  <si>
    <t>15.01.38 Оператор-наладчик металлообрабатывающих станков</t>
  </si>
  <si>
    <t>15.02.01 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</si>
  <si>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</si>
  <si>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</si>
  <si>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15.02.02 Техническая эксплуатация оборудования для производства электронной техники</t>
  </si>
  <si>
    <t>15.02.03</t>
  </si>
  <si>
    <t>Монтаж, техническое обслуживание и ремонт гидравлического и пневматического оборудования (по отраслям)</t>
  </si>
  <si>
    <t>15.02.03 Монтаж, техническое обслуживание и ремонт гидравлического и пневматического оборудования (по отраслям)</t>
  </si>
  <si>
    <t>Техническая эксплуатация гидравлических машин, гидроприводов и гидропневмоавтоматики</t>
  </si>
  <si>
    <t>15.02.03 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</si>
  <si>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</si>
  <si>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</si>
  <si>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</si>
  <si>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</si>
  <si>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</si>
  <si>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</si>
  <si>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15.02.06 Монтаж и техническая эксплуатация холодильно-компрессорных машин и установок (по отраслям)</t>
  </si>
  <si>
    <t>Монтаж, техническая эксплуатация и ремонт холодильно-компрессорных и теплонасосных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</si>
  <si>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</si>
  <si>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</si>
  <si>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</si>
  <si>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</si>
  <si>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</si>
  <si>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Мехатроника и робототехника (по отраслям)</t>
  </si>
  <si>
    <t>15.02.10 Мехатроника и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</si>
  <si>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</si>
  <si>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</si>
  <si>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</si>
  <si>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</si>
  <si>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</si>
  <si>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</t>
  </si>
  <si>
    <t>15.02.16 Технология машиностроения</t>
  </si>
  <si>
    <t>15.02.17</t>
  </si>
  <si>
    <t>Монтаж, техническое обслуживание, эксплуатация и ремонт промышленного оборудования (по отраслям)</t>
  </si>
  <si>
    <t>15.02.17 Монтаж, техническое обслуживание, эксплуатация и ремонт промышленного оборудования (по отраслям)</t>
  </si>
  <si>
    <t>15.02.18</t>
  </si>
  <si>
    <t>Техническая эксплуатация и обслуживание роботизированного производства (по отраслям)</t>
  </si>
  <si>
    <t>15.02.18 Техническая эксплуатация и обслуживание роботизированного производства (по отраслям)</t>
  </si>
  <si>
    <t>15.02.19</t>
  </si>
  <si>
    <t>15.02.19 Сварочное производство</t>
  </si>
  <si>
    <t>18.01.01</t>
  </si>
  <si>
    <t>Лаборант по физико-механическим испытаниям</t>
  </si>
  <si>
    <t>18.01.01 Лаборант по физико-механическим испытаниям</t>
  </si>
  <si>
    <t>ХИМИЧЕСКИЕ ТЕХНОЛОГИИ</t>
  </si>
  <si>
    <t>18.00.00 ХИМИЧЕСКИЕ ТЕХНОЛОГИИ</t>
  </si>
  <si>
    <t>18.01.02 Лаборант-эколог</t>
  </si>
  <si>
    <t>18.01.03</t>
  </si>
  <si>
    <t>Аппаратчик-оператор экологических установок</t>
  </si>
  <si>
    <t>18.01.03 Аппаратчик-оператор экологических установок</t>
  </si>
  <si>
    <t>18.01.05</t>
  </si>
  <si>
    <t>Аппаратчик-оператор производства неорганических веществ</t>
  </si>
  <si>
    <t>18.01.05 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</si>
  <si>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</si>
  <si>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</si>
  <si>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18.01.06 Оператор производства стекловолокна, стекловолокнистых материалов и изделий стеклопластиков</t>
  </si>
  <si>
    <t>18.01.08</t>
  </si>
  <si>
    <t>Мастер-изготовитель деталей и изделий из стекла</t>
  </si>
  <si>
    <t>18.01.08 Мастер-изготовитель деталей и изделий из стекла</t>
  </si>
  <si>
    <t>18.01.12</t>
  </si>
  <si>
    <t>Изготовитель фарфоровых и фаянсовых изделий</t>
  </si>
  <si>
    <t>18.01.12 Изготовитель фарфоровых и фаянсовых изделий</t>
  </si>
  <si>
    <t>18.01.22</t>
  </si>
  <si>
    <t>Оператор в производстве шин</t>
  </si>
  <si>
    <t>18.01.22 Оператор в производстве шин</t>
  </si>
  <si>
    <t>18.01.24</t>
  </si>
  <si>
    <t>Мастер шиномонтажной мастерской</t>
  </si>
  <si>
    <t>18.01.24 Мастер шиномонтажной мастерской</t>
  </si>
  <si>
    <t>18.01.26</t>
  </si>
  <si>
    <t>Аппаратчик-оператор нефтехимического производства</t>
  </si>
  <si>
    <t>18.01.26 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</si>
  <si>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</si>
  <si>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</si>
  <si>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18.01.27 Машинист технологических насосов и компрессоров</t>
  </si>
  <si>
    <t>18.01.28 Оператор нефтепереработки</t>
  </si>
  <si>
    <t>18.01.29</t>
  </si>
  <si>
    <t>Мастер по обслуживанию магистральных трубопроводов</t>
  </si>
  <si>
    <t>18.01.29 Мастер по обслуживанию магистральных трубопроводов</t>
  </si>
  <si>
    <t>18.01.32</t>
  </si>
  <si>
    <t>Аппаратчик-оператор азотных производств и продуктов органического синтеза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</si>
  <si>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</si>
  <si>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</si>
  <si>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18.01.34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</si>
  <si>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</si>
  <si>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</t>
  </si>
  <si>
    <t>Аппаратчик-оператор производства химических соединений</t>
  </si>
  <si>
    <t>18.01.35 Аппаратчик-оператор производства химических соединений</t>
  </si>
  <si>
    <t>18.02.01</t>
  </si>
  <si>
    <t>Аналитический контроль качества химических соединений</t>
  </si>
  <si>
    <t>18.02.01 Аналитический контроль качества химических соединений</t>
  </si>
  <si>
    <t>18.02.03</t>
  </si>
  <si>
    <t>Химическая технология неорганических веществ</t>
  </si>
  <si>
    <t>18.02.03 Химическая технология неорганических веществ</t>
  </si>
  <si>
    <t>18.02.04</t>
  </si>
  <si>
    <t>Электрохимическое производство</t>
  </si>
  <si>
    <t>18.02.04 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</si>
  <si>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</si>
  <si>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</si>
  <si>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</si>
  <si>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</si>
  <si>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</si>
  <si>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</si>
  <si>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</si>
  <si>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</si>
  <si>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</t>
  </si>
  <si>
    <t>Коксохимическое производство</t>
  </si>
  <si>
    <t>18.02.10 Коксохимическое производство</t>
  </si>
  <si>
    <t>18.02.11</t>
  </si>
  <si>
    <t>Технология пиротехнических составов и изделий</t>
  </si>
  <si>
    <t>18.02.11 Технология пиротехнических составов и изделий</t>
  </si>
  <si>
    <t>Технология производства энергонасыщенных материалов и изделий</t>
  </si>
  <si>
    <t>18.02.11 Технология производства энергонасыщенных материалов и изделий</t>
  </si>
  <si>
    <t>18.02.12 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</si>
  <si>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</si>
  <si>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</si>
  <si>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18.02.13 Технология производства изделий из полимерных композитов</t>
  </si>
  <si>
    <t>18.02.14</t>
  </si>
  <si>
    <t>Химическая технология производства химических соединений</t>
  </si>
  <si>
    <t>18.02.14 Химическая технология производства химических соединений</t>
  </si>
  <si>
    <t>18.02.15</t>
  </si>
  <si>
    <t>Биохимическое производство</t>
  </si>
  <si>
    <t>18.02.15 Биохимическое производство</t>
  </si>
  <si>
    <t>19.01.01</t>
  </si>
  <si>
    <t>Аппаратчик-оператор в биотехнологии</t>
  </si>
  <si>
    <t>19.01.01 Аппаратчик-оператор в биотехнологии</t>
  </si>
  <si>
    <t>ПРОМЫШЛЕННАЯ ЭКОЛОГИЯ И БИОТЕХНОЛОГИИ</t>
  </si>
  <si>
    <t>19.00.00 ПРОМЫШЛЕННАЯ ЭКОЛОГИЯ И БИОТЕХНОЛОГИИ</t>
  </si>
  <si>
    <t>Аппаратчик-оператор производства биотехнологической продукции для пищевой промышленности</t>
  </si>
  <si>
    <t>19.01.01 Аппаратчик-оператор производства биотехнологической продукции для пищевой промышленности</t>
  </si>
  <si>
    <t>19.01.02</t>
  </si>
  <si>
    <t>Лаборант-аналитик</t>
  </si>
  <si>
    <t>19.01.02 Лаборант-аналитик</t>
  </si>
  <si>
    <t>19.01.04 Пекарь</t>
  </si>
  <si>
    <t>19.01.06</t>
  </si>
  <si>
    <t>Аппаратчик производства сахара</t>
  </si>
  <si>
    <t>19.01.06 Аппаратчик производства сахара</t>
  </si>
  <si>
    <t>19.01.07</t>
  </si>
  <si>
    <t>Кондитер сахаристых изделий</t>
  </si>
  <si>
    <t>19.01.07 Кондитер сахаристых изделий</t>
  </si>
  <si>
    <t>19.01.09</t>
  </si>
  <si>
    <t>Мастер по эксплуатации, механизации, автоматизации и роботизации технологического оборудования и процессов пищевой промышленности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</si>
  <si>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</si>
  <si>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Наладчик оборудования в производстве пищевой продукции (по отраслям производства)</t>
  </si>
  <si>
    <t>19.01.09 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</si>
  <si>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</si>
  <si>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</si>
  <si>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19.01.10 Мастер производства молочной продукции</t>
  </si>
  <si>
    <t>19.01.11</t>
  </si>
  <si>
    <t>Изготовитель мороженого</t>
  </si>
  <si>
    <t>19.01.11 Изготовитель мороженого</t>
  </si>
  <si>
    <t>19.01.12 Переработчик скота и мяса</t>
  </si>
  <si>
    <t>19.01.14</t>
  </si>
  <si>
    <t>Оператор процессов колбасного производства</t>
  </si>
  <si>
    <t>19.01.14 Оператор процессов колбасного производства</t>
  </si>
  <si>
    <t>19.01.15</t>
  </si>
  <si>
    <t>Аппаратчик получения растительного масла</t>
  </si>
  <si>
    <t>19.01.15 Аппаратчик получения растительного масла</t>
  </si>
  <si>
    <t>19.01.18</t>
  </si>
  <si>
    <t>Аппаратчик-оператор производства продуктов питания из растительного сырья</t>
  </si>
  <si>
    <t>19.01.18 Аппаратчик-оператор производства продуктов питания из растительного сырья</t>
  </si>
  <si>
    <t>19.01.19</t>
  </si>
  <si>
    <t>Аппаратчик-оператор производства продуктов питания животного происхождения</t>
  </si>
  <si>
    <t>19.01.19 Аппаратчик-оператор производства продуктов питания животного происхождения</t>
  </si>
  <si>
    <t>19.01.20</t>
  </si>
  <si>
    <t>Аппаратчик-оператор производства продукции общественного питания массового изготовления и специализированных пищевых продуктов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</si>
  <si>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</si>
  <si>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</t>
  </si>
  <si>
    <t>19.02.01 Биохимическое производство</t>
  </si>
  <si>
    <t>19.02.02</t>
  </si>
  <si>
    <t>Технология хранения и переработки зерна</t>
  </si>
  <si>
    <t>19.02.02 Технология хранения и переработки зерна</t>
  </si>
  <si>
    <t>19.02.03 Технология хлеба, кондитерских и макаронных изделий</t>
  </si>
  <si>
    <t>19.02.04</t>
  </si>
  <si>
    <t>Технология сахаристых продуктов</t>
  </si>
  <si>
    <t>19.02.04 Технология сахаристых продуктов</t>
  </si>
  <si>
    <t>19.02.05</t>
  </si>
  <si>
    <t>Технология бродильных производств и виноделие</t>
  </si>
  <si>
    <t>19.02.05 Технология бродильных производств и виноделие</t>
  </si>
  <si>
    <t>19.02.06</t>
  </si>
  <si>
    <t>Технология консервов и пищеконцентратов</t>
  </si>
  <si>
    <t>19.02.06 Технология консервов и пищеконцентратов</t>
  </si>
  <si>
    <t>19.02.07</t>
  </si>
  <si>
    <t>Технология молока и молочных продуктов</t>
  </si>
  <si>
    <t>19.02.07 Технология молока и молочных продуктов</t>
  </si>
  <si>
    <t>19.02.08 Технология мяса и мясных продуктов</t>
  </si>
  <si>
    <t>19.02.09</t>
  </si>
  <si>
    <t>Технология жиров и жирозаменителей</t>
  </si>
  <si>
    <t>19.02.09 Технология жиров и жирозаменителей</t>
  </si>
  <si>
    <t>19.02.10 Технология продукции общественного питания</t>
  </si>
  <si>
    <t>19.02.11</t>
  </si>
  <si>
    <t>Технология продуктов питания из растительного сырья</t>
  </si>
  <si>
    <t>19.02.11 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</si>
  <si>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</si>
  <si>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</si>
  <si>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19.02.12 Технология продуктов питания животного происхождения</t>
  </si>
  <si>
    <t>19.02.13</t>
  </si>
  <si>
    <t>Технология продуктов общественного питания массового изготовления и специализированных пищевых продуктов</t>
  </si>
  <si>
    <t>19.02.13 Технология продуктов общественного питания массового изготовления и специализированных пищевых продуктов</t>
  </si>
  <si>
    <t>19.02.14</t>
  </si>
  <si>
    <t>Эксплуатация, механизация, автоматизация и роботизация технологического оборудования и процессов пищевой промышленности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</si>
  <si>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</si>
  <si>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</t>
  </si>
  <si>
    <t>Биотехнология пищевой промышленности</t>
  </si>
  <si>
    <t>19.02.15 Биотехнология пищевой промышленности</t>
  </si>
  <si>
    <t>20.01.01</t>
  </si>
  <si>
    <t>Пожарный</t>
  </si>
  <si>
    <t>20.01.01 Пожарный</t>
  </si>
  <si>
    <t>20.00.00</t>
  </si>
  <si>
    <t>ТЕХНОСФЕРНАЯ БЕЗОПАСНОСТЬ И ПРИРОДООБУСТРОЙСТВО</t>
  </si>
  <si>
    <t>20.00.00 ТЕХНОСФЕРНАЯ БЕЗОПАСНОСТЬ И ПРИРОДООБУСТРОЙСТВО</t>
  </si>
  <si>
    <t>20.02.01</t>
  </si>
  <si>
    <t>Рациональное использование природохозяйственных комплексов</t>
  </si>
  <si>
    <t>20.02.01 Рациональное использование природохозяйственных комплексов</t>
  </si>
  <si>
    <t>Экологическая безопасность природных комплексов</t>
  </si>
  <si>
    <t>20.02.01 Экологическая безопасность природных комплексов</t>
  </si>
  <si>
    <t>20.02.02</t>
  </si>
  <si>
    <t>Защита в чрезвычайных ситуациях</t>
  </si>
  <si>
    <t>20.02.02 Защита в чрезвычайных ситуациях</t>
  </si>
  <si>
    <t>20.02.03</t>
  </si>
  <si>
    <t>Природоохранное обустройство территорий</t>
  </si>
  <si>
    <t>20.02.03 Природоохранное обустройство территорий</t>
  </si>
  <si>
    <t>20.02.04</t>
  </si>
  <si>
    <t>Пожарная безопасность</t>
  </si>
  <si>
    <t>20.02.04 Пожарная безопасность</t>
  </si>
  <si>
    <t>20.02.05</t>
  </si>
  <si>
    <t>Организация оперативного (экстренного) реагирования в чрезвычайных ситуациях</t>
  </si>
  <si>
    <t>20.02.05 Организация оперативного (экстренного) реагирования в чрезвычайных ситуациях</t>
  </si>
  <si>
    <t>20.02.06</t>
  </si>
  <si>
    <t>Безопасность на акватории</t>
  </si>
  <si>
    <t>20.02.06 Безопасность на акватории</t>
  </si>
  <si>
    <t>21.01.01 Оператор нефтяных и газовых скважин</t>
  </si>
  <si>
    <t>ПРИКЛАДНАЯ ГЕОЛОГИЯ, ГОРНОЕ ДЕЛО, НЕФТЕГАЗОВОЕ ДЕЛО И ГЕОДЕЗИЯ</t>
  </si>
  <si>
    <t>21.00.00 ПРИКЛАДНАЯ ГЕОЛОГИЯ, ГОРНОЕ ДЕЛО, НЕФТЕГАЗОВОЕ ДЕЛО И ГЕОДЕЗИЯ</t>
  </si>
  <si>
    <t>21.01.02</t>
  </si>
  <si>
    <t>Оператор по ремонту скважин</t>
  </si>
  <si>
    <t>21.01.02 Оператор по ремонту скважин</t>
  </si>
  <si>
    <t>21.01.03</t>
  </si>
  <si>
    <t>Бурильщик эксплуатационных и разведочных скважин</t>
  </si>
  <si>
    <t>21.01.03 Бурильщик эксплуатационных и разведочных скважин</t>
  </si>
  <si>
    <t>21.01.04</t>
  </si>
  <si>
    <t>Машинист на буровых установках</t>
  </si>
  <si>
    <t>21.01.04 Машинист на буровых установках</t>
  </si>
  <si>
    <t>21.01.08</t>
  </si>
  <si>
    <t>Машинист на открытых горных работах</t>
  </si>
  <si>
    <t>21.01.08 Машинист на открытых горных работах</t>
  </si>
  <si>
    <t>21.01.10</t>
  </si>
  <si>
    <t>Ремонтник горного оборудования</t>
  </si>
  <si>
    <t>21.01.10 Ремонтник горного оборудования</t>
  </si>
  <si>
    <t>21.01.13</t>
  </si>
  <si>
    <t>Проходчик</t>
  </si>
  <si>
    <t>21.01.13 Проходчик</t>
  </si>
  <si>
    <t>21.01.15</t>
  </si>
  <si>
    <t>Электрослесарь подземный</t>
  </si>
  <si>
    <t>21.01.15 Электрослесарь подземный</t>
  </si>
  <si>
    <t>21.01.16</t>
  </si>
  <si>
    <t>Обогатитель полезных ископаемых</t>
  </si>
  <si>
    <t>21.01.16 Обогатитель полезных ископаемых</t>
  </si>
  <si>
    <t>21.01.17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</si>
  <si>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</si>
  <si>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</si>
  <si>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</t>
  </si>
  <si>
    <t>Бурение нефтяных и газовых скважин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</si>
  <si>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</si>
  <si>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</si>
  <si>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</t>
  </si>
  <si>
    <t>Землеустройство</t>
  </si>
  <si>
    <t>21.02.04 Землеустройство</t>
  </si>
  <si>
    <t>21.02.05</t>
  </si>
  <si>
    <t>Земельно-имущественные отношения</t>
  </si>
  <si>
    <t>21.02.05 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</si>
  <si>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</si>
  <si>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</si>
  <si>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21.02.06 Информационные системы обеспечения градостроительной деятельности</t>
  </si>
  <si>
    <t>21.02.07</t>
  </si>
  <si>
    <t>Аэрофотогеодезия</t>
  </si>
  <si>
    <t>21.02.07 Аэрофотогеодезия</t>
  </si>
  <si>
    <t>21.02.08 Прикладная геодезия</t>
  </si>
  <si>
    <t>21.02.09</t>
  </si>
  <si>
    <t>Гидрогеология и инженерная геология</t>
  </si>
  <si>
    <t>21.02.09 Гидрогеология и инженерная геология</t>
  </si>
  <si>
    <t>21.02.10</t>
  </si>
  <si>
    <t>Геология и разведка нефтяных и газовых месторождений</t>
  </si>
  <si>
    <t>21.02.10 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</si>
  <si>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</si>
  <si>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</si>
  <si>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21.02.11 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</si>
  <si>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</si>
  <si>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</si>
  <si>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21.02.12 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</si>
  <si>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</si>
  <si>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</si>
  <si>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21.02.13 Геологическая съемка, поиски и разведка месторождений полезных ископаемых</t>
  </si>
  <si>
    <t>21.02.14</t>
  </si>
  <si>
    <t>Маркшейдерское дело</t>
  </si>
  <si>
    <t>21.02.14 Маркшейдерское дело</t>
  </si>
  <si>
    <t>21.02.15</t>
  </si>
  <si>
    <t>Открытые горные работы</t>
  </si>
  <si>
    <t>21.02.15 Открытые горные работы</t>
  </si>
  <si>
    <t>21.02.16</t>
  </si>
  <si>
    <t>Шахтное строительство</t>
  </si>
  <si>
    <t>21.02.16 Шахтное строительство</t>
  </si>
  <si>
    <t>21.02.17</t>
  </si>
  <si>
    <t>Подземная разработка месторождений полезных ископаемых</t>
  </si>
  <si>
    <t>21.02.17 Подземная разработка месторождений полезных ископаемых</t>
  </si>
  <si>
    <t>21.02.18</t>
  </si>
  <si>
    <t>Обогащение полезных ископаемых</t>
  </si>
  <si>
    <t>21.02.18 Обогащение полезных ископаемых</t>
  </si>
  <si>
    <t>21.02.19</t>
  </si>
  <si>
    <t>21.02.19 Землеустройство</t>
  </si>
  <si>
    <t>21.02.20</t>
  </si>
  <si>
    <t>21.02.20 Прикладная геодезия</t>
  </si>
  <si>
    <t>22.01.03</t>
  </si>
  <si>
    <t>Машинист крана металлургического производства</t>
  </si>
  <si>
    <t>22.01.03 Машинист крана металлургического производства</t>
  </si>
  <si>
    <t>ТЕХНОЛОГИИ МАТЕРИАЛОВ</t>
  </si>
  <si>
    <t>22.00.00 ТЕХНОЛОГИИ МАТЕРИАЛОВ</t>
  </si>
  <si>
    <t>22.01.04</t>
  </si>
  <si>
    <t>Контролер металлургического производства</t>
  </si>
  <si>
    <t>22.01.04 Контролер металлургического производства</t>
  </si>
  <si>
    <t>22.01.05</t>
  </si>
  <si>
    <t>Аппаратчик-оператор в производстве цветных металлов</t>
  </si>
  <si>
    <t>22.01.05 Аппаратчик-оператор в производстве цветных металлов</t>
  </si>
  <si>
    <t>22.01.08</t>
  </si>
  <si>
    <t>Оператор прокатного производства</t>
  </si>
  <si>
    <t>22.01.08 Оператор прокатного производства</t>
  </si>
  <si>
    <t>22.01.09</t>
  </si>
  <si>
    <t>Оператор трубного производства</t>
  </si>
  <si>
    <t>22.01.09 Оператор трубного производства</t>
  </si>
  <si>
    <t>22.01.11</t>
  </si>
  <si>
    <t>Оператор металлургического производства</t>
  </si>
  <si>
    <t>22.01.11 Оператор металлургического производства</t>
  </si>
  <si>
    <t>22.02.01</t>
  </si>
  <si>
    <t>Металлургия черных металлов</t>
  </si>
  <si>
    <t>22.02.01 Металлургия черных металлов</t>
  </si>
  <si>
    <t>22.02.02</t>
  </si>
  <si>
    <t>Металлургия цветных металлов</t>
  </si>
  <si>
    <t>22.02.02 Металлургия цветных металлов</t>
  </si>
  <si>
    <t>22.02.03</t>
  </si>
  <si>
    <t>Литейное производство черных и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</si>
  <si>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</si>
  <si>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</si>
  <si>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</si>
  <si>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</si>
  <si>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</t>
  </si>
  <si>
    <t>Порошковая металлургия, композиционные материалы, покрытия</t>
  </si>
  <si>
    <t>22.02.07 Порошковая металлургия, композиционные материалы, покрытия</t>
  </si>
  <si>
    <t>22.02.08</t>
  </si>
  <si>
    <t>Металлургическое производство (по видам производства)</t>
  </si>
  <si>
    <t>22.02.08 Металлургическое производство (по видам производства)</t>
  </si>
  <si>
    <t>23.01.01</t>
  </si>
  <si>
    <t>Оператор транспортного терминала</t>
  </si>
  <si>
    <t>23.01.01 Оператор транспортного терминала</t>
  </si>
  <si>
    <t>ТЕХНИКА И ТЕХНОЛОГИИ НАЗЕМНОГО ТРАНСПОРТА</t>
  </si>
  <si>
    <t>23.00.00 ТЕХНИКА И ТЕХНОЛОГИИ НАЗЕМНОГО ТРАНСПОРТА</t>
  </si>
  <si>
    <t>23.01.02</t>
  </si>
  <si>
    <t>Докер-механизатор</t>
  </si>
  <si>
    <t>23.01.02 Докер-механизатор</t>
  </si>
  <si>
    <t>23.01.03 Автомеханик</t>
  </si>
  <si>
    <t>23.01.04</t>
  </si>
  <si>
    <t>Водитель городского электротранспорта</t>
  </si>
  <si>
    <t>23.01.04 Водитель городского электротранспорта</t>
  </si>
  <si>
    <t>23.01.06 Машинист дорожных и строительных машин</t>
  </si>
  <si>
    <t>23.01.07</t>
  </si>
  <si>
    <t>Машинист крана (крановщик)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</si>
  <si>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</si>
  <si>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</si>
  <si>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</si>
  <si>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Помощник машиниста (по видам подвижного состава железнодорожного транспорта)</t>
  </si>
  <si>
    <t>23.01.09 Помощник машиниста (по видам подвижного состава железнодорожного транспорта)</t>
  </si>
  <si>
    <t>23.01.10</t>
  </si>
  <si>
    <t>Слесарь по обслуживанию и ремонту подвижного состава</t>
  </si>
  <si>
    <t>23.01.10 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</si>
  <si>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</si>
  <si>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</si>
  <si>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23.01.11 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</si>
  <si>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</si>
  <si>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</si>
  <si>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23.01.12 Слесарь-электрик метрополитена</t>
  </si>
  <si>
    <t>23.01.13</t>
  </si>
  <si>
    <t>Электромонтер тяговой подстанции</t>
  </si>
  <si>
    <t>23.01.13 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</si>
  <si>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</si>
  <si>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</si>
  <si>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23.01.14 Электромонтер устройств сигнализации, централизации, блокировки (СЦБ)</t>
  </si>
  <si>
    <t>23.01.15</t>
  </si>
  <si>
    <t>Оператор поста централизации</t>
  </si>
  <si>
    <t>23.01.15 Оператор поста централизации</t>
  </si>
  <si>
    <t>23.01.16</t>
  </si>
  <si>
    <t>Составитель поездов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</si>
  <si>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</si>
  <si>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</si>
  <si>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</si>
  <si>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</si>
  <si>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</si>
  <si>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</si>
  <si>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</si>
  <si>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</si>
  <si>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</si>
  <si>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</si>
  <si>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</si>
  <si>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</si>
  <si>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</si>
  <si>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24.01.01 Слесарь-сборщик авиационной техники</t>
  </si>
  <si>
    <t>24.00.00</t>
  </si>
  <si>
    <t>АВИАЦИОННАЯ И РАКЕТНО-КОСМИЧЕСКАЯ ТЕХНИКА</t>
  </si>
  <si>
    <t>24.00.00 АВИАЦИОННАЯ И РАКЕТНО-КОСМИЧЕСКАЯ ТЕХНИКА</t>
  </si>
  <si>
    <t>24.01.02</t>
  </si>
  <si>
    <t>Электромонтажник авиационной техники</t>
  </si>
  <si>
    <t>24.01.02 Электромонтажник авиационной техники</t>
  </si>
  <si>
    <t>24.01.04</t>
  </si>
  <si>
    <t>Слесарь по ремонту авиационной техники</t>
  </si>
  <si>
    <t>24.01.04 Слесарь по ремонту авиационной техники</t>
  </si>
  <si>
    <t>24.02.01</t>
  </si>
  <si>
    <t>Производство летательных аппаратов</t>
  </si>
  <si>
    <t>24.02.01 Производство летательных аппаратов</t>
  </si>
  <si>
    <t>24.02.02</t>
  </si>
  <si>
    <t>Производство авиационных двигателей</t>
  </si>
  <si>
    <t>24.02.02 Производство авиационных двигателей</t>
  </si>
  <si>
    <t>24.02.04</t>
  </si>
  <si>
    <t>24.02.04 Радиотехнические комплексы и системы управления космических летательных аппаратов</t>
  </si>
  <si>
    <t>25.02.01</t>
  </si>
  <si>
    <t>Техническая эксплуатация летательных аппаратов и двигателей</t>
  </si>
  <si>
    <t>25.02.01 Техническая эксплуатация летательных аппаратов и двигателей</t>
  </si>
  <si>
    <t>АЭРОНАВИГАЦИЯ И ЭКСПЛУАТАЦИЯ АВИАЦИОННОЙ И РАКЕТНО-КОСМИЧЕСКОЙ ТЕХНИКИ</t>
  </si>
  <si>
    <t>25.00.00 АЭРОНАВИГАЦИЯ И ЭКСПЛУАТАЦИЯ АВИАЦИОННОЙ И РАКЕТНО-КОСМИЧЕСКОЙ ТЕХНИКИ</t>
  </si>
  <si>
    <t>25.02.02</t>
  </si>
  <si>
    <t>Обслуживание летательных аппаратов горюче-смазочными материалами</t>
  </si>
  <si>
    <t>25.02.02 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</si>
  <si>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</si>
  <si>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</si>
  <si>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25.02.03 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</si>
  <si>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</si>
  <si>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</si>
  <si>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25.02.04 Летная эксплуатация летательных аппаратов</t>
  </si>
  <si>
    <t>25.02.05</t>
  </si>
  <si>
    <t>Управление движением воздушного транспорта</t>
  </si>
  <si>
    <t>25.02.05 Управление движением воздушного транспорта</t>
  </si>
  <si>
    <t>25.02.06</t>
  </si>
  <si>
    <t>Производство и обслуживание авиационной техники</t>
  </si>
  <si>
    <t>25.02.06 Производство и обслуживание авиационной техники</t>
  </si>
  <si>
    <t>25.02.07</t>
  </si>
  <si>
    <t>Техническое обслуживание авиационных двигателей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</si>
  <si>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</si>
  <si>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</si>
  <si>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</t>
  </si>
  <si>
    <t>Организация воздушных перевозок и авиационных работ</t>
  </si>
  <si>
    <t>25.02.09 Организация воздушных перевозок и авиационных работ</t>
  </si>
  <si>
    <t>26.01.01</t>
  </si>
  <si>
    <t>Судостроитель-судоремонтник металлических судов</t>
  </si>
  <si>
    <t>26.01.01 Судостроитель-судоремонтник металлических судов</t>
  </si>
  <si>
    <t>26.00.00</t>
  </si>
  <si>
    <t>ТЕХНИКА И ТЕХНОЛОГИИ КОРАБЛЕСТРОЕНИЯ И ВОДНОГО ТРАНСПОРТА</t>
  </si>
  <si>
    <t>26.00.00 ТЕХНИКА И ТЕХНОЛОГИИ КОРАБЛЕСТРОЕНИЯ И ВОДНОГО ТРАНСПОРТА</t>
  </si>
  <si>
    <t>26.01.02</t>
  </si>
  <si>
    <t>Судостроитель-судоремонтник неметаллических судов</t>
  </si>
  <si>
    <t>26.01.02 Судостроитель-судоремонтник неметаллических судов</t>
  </si>
  <si>
    <t>26.01.03</t>
  </si>
  <si>
    <t>Слесарь-монтажник судовой</t>
  </si>
  <si>
    <t>26.01.03 Слесарь-монтажник судовой</t>
  </si>
  <si>
    <t>26.01.05</t>
  </si>
  <si>
    <t>Электрорадиомонтажник судовой</t>
  </si>
  <si>
    <t>26.01.05 Электрорадиомонтажник судовой</t>
  </si>
  <si>
    <t>26.01.06</t>
  </si>
  <si>
    <t>Моторист-рулевой</t>
  </si>
  <si>
    <t>26.01.06 Моторист-рулевой</t>
  </si>
  <si>
    <t>Судоводитель-помощник механика маломерного судна</t>
  </si>
  <si>
    <t>26.01.06 Судоводитель-помощник механика маломерного судна</t>
  </si>
  <si>
    <t>26.01.07</t>
  </si>
  <si>
    <t>Матрос</t>
  </si>
  <si>
    <t>26.01.07 Матрос</t>
  </si>
  <si>
    <t>26.01.08</t>
  </si>
  <si>
    <t>Моторист (машинист)</t>
  </si>
  <si>
    <t>26.01.08 Моторист (машинист)</t>
  </si>
  <si>
    <t>26.01.09</t>
  </si>
  <si>
    <t>Моторист судовой</t>
  </si>
  <si>
    <t>26.01.09 Моторист судовой</t>
  </si>
  <si>
    <t>26.01.10</t>
  </si>
  <si>
    <t>Механик маломерного судна</t>
  </si>
  <si>
    <t>26.01.10 Механик маломерного судна</t>
  </si>
  <si>
    <t>26.01.12</t>
  </si>
  <si>
    <t>Электрик судовой</t>
  </si>
  <si>
    <t>26.01.12 Электрик судовой</t>
  </si>
  <si>
    <t>26.01.13</t>
  </si>
  <si>
    <t>Водолаз</t>
  </si>
  <si>
    <t>26.01.13 Водолаз</t>
  </si>
  <si>
    <t>26.02.01</t>
  </si>
  <si>
    <t>Эксплуатация внутренних водных путей</t>
  </si>
  <si>
    <t>26.02.01 Эксплуатация внутренних водных путей</t>
  </si>
  <si>
    <t>26.02.02</t>
  </si>
  <si>
    <t>Судостроение</t>
  </si>
  <si>
    <t>26.02.02 Судостроение</t>
  </si>
  <si>
    <t>26.02.03</t>
  </si>
  <si>
    <t>Судовождение</t>
  </si>
  <si>
    <t>26.02.03 Судовождение</t>
  </si>
  <si>
    <t>26.02.04</t>
  </si>
  <si>
    <t>Монтаж и техническое обслуживание судовых машин и механизмов</t>
  </si>
  <si>
    <t>26.02.04 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</si>
  <si>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</si>
  <si>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</si>
  <si>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26.02.05 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</si>
  <si>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</si>
  <si>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</si>
  <si>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26.02.06 Эксплуатация судового электрооборудования и средств автоматики</t>
  </si>
  <si>
    <t>27.01.01</t>
  </si>
  <si>
    <t>Контролер измерительных приборов</t>
  </si>
  <si>
    <t>27.01.01 Контролер измерительных приборов</t>
  </si>
  <si>
    <t>УПРАВЛЕНИЕ В ТЕХНИЧЕСКИХ СИСТЕМАХ</t>
  </si>
  <si>
    <t>27.00.00 УПРАВЛЕНИЕ В ТЕХНИЧЕСКИХ СИСТЕМАХ</t>
  </si>
  <si>
    <t>27.02.01</t>
  </si>
  <si>
    <t>Метрология</t>
  </si>
  <si>
    <t>27.02.01 Метрология</t>
  </si>
  <si>
    <t>27.02.02</t>
  </si>
  <si>
    <t>Техническое регулирование и управление качеством</t>
  </si>
  <si>
    <t>27.02.02 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</si>
  <si>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</si>
  <si>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</si>
  <si>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</si>
  <si>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</si>
  <si>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</t>
  </si>
  <si>
    <t>Системы и средства диспетчерского управления</t>
  </si>
  <si>
    <t>27.02.05 Системы и средства диспетчерского управления</t>
  </si>
  <si>
    <t>27.02.06</t>
  </si>
  <si>
    <t>Контроль работы измерительных приборов</t>
  </si>
  <si>
    <t>27.02.06 Контроль работы измерительных приборов</t>
  </si>
  <si>
    <t>Метрологический контроль средств измерений</t>
  </si>
  <si>
    <t>27.02.06 Метрологический контроль средств измерений</t>
  </si>
  <si>
    <t>27.02.07 Управление качеством продукции, процессов и услуг (по отраслям)</t>
  </si>
  <si>
    <t>29.01.02</t>
  </si>
  <si>
    <t>Обувщик (широкого профиля)</t>
  </si>
  <si>
    <t>29.01.02 Обувщик (широкого профиля)</t>
  </si>
  <si>
    <t>ТЕХНОЛОГИИ ЛЕГКОЙ ПРОМЫШЛЕННОСТИ</t>
  </si>
  <si>
    <t>29.00.00 ТЕХНОЛОГИИ ЛЕГКОЙ ПРОМЫШЛЕННОСТИ</t>
  </si>
  <si>
    <t>29.01.04</t>
  </si>
  <si>
    <t>Художник по костюму</t>
  </si>
  <si>
    <t>29.01.04 Художник по костюму</t>
  </si>
  <si>
    <t>29.01.05</t>
  </si>
  <si>
    <t>Закройщик</t>
  </si>
  <si>
    <t>29.01.05 Закройщик</t>
  </si>
  <si>
    <t>29.01.07</t>
  </si>
  <si>
    <t>Портной</t>
  </si>
  <si>
    <t>29.01.07 Портной</t>
  </si>
  <si>
    <t>29.01.08</t>
  </si>
  <si>
    <t>Оператор швейного оборудования</t>
  </si>
  <si>
    <t>29.01.08 Оператор швейного оборудования</t>
  </si>
  <si>
    <t>29.01.09</t>
  </si>
  <si>
    <t>Вышивальщица</t>
  </si>
  <si>
    <t>29.01.09 Вышивальщица</t>
  </si>
  <si>
    <t>29.01.16</t>
  </si>
  <si>
    <t>Ткач</t>
  </si>
  <si>
    <t>29.01.16 Ткач</t>
  </si>
  <si>
    <t>29.01.17</t>
  </si>
  <si>
    <t>Оператор вязально-швейного оборудования</t>
  </si>
  <si>
    <t>29.01.17 Оператор вязально-швейного оборудования</t>
  </si>
  <si>
    <t>29.01.24</t>
  </si>
  <si>
    <t>Оператор электронного набора и верстки</t>
  </si>
  <si>
    <t>29.01.24 Оператор электронного набора и верстки</t>
  </si>
  <si>
    <t>29.01.25</t>
  </si>
  <si>
    <t>Переплетчик</t>
  </si>
  <si>
    <t>29.01.25 Переплетчик</t>
  </si>
  <si>
    <t>29.01.26</t>
  </si>
  <si>
    <t>Печатник плоской печати</t>
  </si>
  <si>
    <t>29.01.26 Печатник плоской печати</t>
  </si>
  <si>
    <t>29.01.27</t>
  </si>
  <si>
    <t>Мастер печатного дела</t>
  </si>
  <si>
    <t>29.01.27 Мастер печатного дела</t>
  </si>
  <si>
    <t>29.01.28</t>
  </si>
  <si>
    <t>Огранщик алмазов в бриллианты</t>
  </si>
  <si>
    <t>29.01.28 Огранщик алмазов в бриллианты</t>
  </si>
  <si>
    <t>29.01.29</t>
  </si>
  <si>
    <t>Мастер столярного и мебельного производства</t>
  </si>
  <si>
    <t>29.01.29 Мастер столярного и мебельного производства</t>
  </si>
  <si>
    <t>29.01.31</t>
  </si>
  <si>
    <t>Мастер скорняжных работ</t>
  </si>
  <si>
    <t>29.01.31 Мастер скорняжных работ</t>
  </si>
  <si>
    <t>29.01.32</t>
  </si>
  <si>
    <t>Мастер обувного производства</t>
  </si>
  <si>
    <t>29.01.32 Мастер обувного производства</t>
  </si>
  <si>
    <t>29.01.33</t>
  </si>
  <si>
    <t>Мастер по изготовлению швейных изделий</t>
  </si>
  <si>
    <t>29.01.33 Мастер по изготовлению швейных изделий</t>
  </si>
  <si>
    <t>29.01.34</t>
  </si>
  <si>
    <t>Оператор оборудования швейного производства (по видам)</t>
  </si>
  <si>
    <t>29.01.34 Оператор оборудования швейного производства (по видам)</t>
  </si>
  <si>
    <t>29.01.35</t>
  </si>
  <si>
    <t>Оператор оборудования производства текстильных изделий (по видам)</t>
  </si>
  <si>
    <t>29.01.35 Оператор оборудования производства текстильных изделий (по видам)</t>
  </si>
  <si>
    <t>29.01.36</t>
  </si>
  <si>
    <t>Мастер полиграфического производства</t>
  </si>
  <si>
    <t>29.01.36 Мастер полиграфического производства</t>
  </si>
  <si>
    <t>29.02.01</t>
  </si>
  <si>
    <t>Конструирование, моделирование и технология изделий из кожи</t>
  </si>
  <si>
    <t>29.02.01 Конструирование, моделирование и технология изделий из кожи</t>
  </si>
  <si>
    <t>29.02.02</t>
  </si>
  <si>
    <t>Технология кожи и меха</t>
  </si>
  <si>
    <t>29.02.02 Технология кожи и меха</t>
  </si>
  <si>
    <t>29.02.03</t>
  </si>
  <si>
    <t>Конструирование, моделирование и технология изделий из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</si>
  <si>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</si>
  <si>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</si>
  <si>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</si>
  <si>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</si>
  <si>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29.02.05 Технология текстильных изделий (по видам)</t>
  </si>
  <si>
    <t>29.02.06</t>
  </si>
  <si>
    <t>Полиграфическое производство</t>
  </si>
  <si>
    <t>29.02.06 Полиграфическое производство</t>
  </si>
  <si>
    <t>29.02.07</t>
  </si>
  <si>
    <t>Производство изделий из бумаги и картона</t>
  </si>
  <si>
    <t>29.02.07 Производство изделий из бумаги и картона</t>
  </si>
  <si>
    <t>29.02.08</t>
  </si>
  <si>
    <t>Технология обработки алмазов</t>
  </si>
  <si>
    <t>29.02.08 Технология обработки алмазов</t>
  </si>
  <si>
    <t>29.02.09 Печатное дело</t>
  </si>
  <si>
    <t>29.02.10</t>
  </si>
  <si>
    <t>Конструирование, моделирование и технология изготовления изделий легкой промышленности (по видам)</t>
  </si>
  <si>
    <t>29.02.10 Конструирование, моделирование и технология изготовления изделий легкой промышленности (по видам)</t>
  </si>
  <si>
    <t>29.02.11</t>
  </si>
  <si>
    <t>29.02.11 Полиграфическое производство</t>
  </si>
  <si>
    <t>31.02.01 Лечебное дело</t>
  </si>
  <si>
    <t>КЛИНИЧЕСКАЯ МЕДИЦИНА</t>
  </si>
  <si>
    <t>31.00.00 КЛИНИЧЕСКАЯ МЕДИЦИНА</t>
  </si>
  <si>
    <t>ЗДРАВООХРАНЕНИЕ И МЕДИЦИНСКИЕ НАУКИ</t>
  </si>
  <si>
    <t>31.02.02 Акушерское дело</t>
  </si>
  <si>
    <t>31.02.03 Лабораторная диагностика</t>
  </si>
  <si>
    <t>31.02.04</t>
  </si>
  <si>
    <t>Медицинская оптика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</si>
  <si>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</si>
  <si>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</si>
  <si>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</si>
  <si>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</t>
  </si>
  <si>
    <t>Медико-профилактическое дело</t>
  </si>
  <si>
    <t>32.02.01 Медико-профилактическое дело</t>
  </si>
  <si>
    <t>32.00.00</t>
  </si>
  <si>
    <t>НАУКИ О ЗДОРОВЬЕ И ПРОФИЛАКТИЧЕСКАЯ МЕДИЦИНА</t>
  </si>
  <si>
    <t>32.00.00 НАУКИ О ЗДОРОВЬЕ И ПРОФИЛАКТИЧЕСКАЯ МЕДИЦИНА</t>
  </si>
  <si>
    <t>33.02.01 Фармация</t>
  </si>
  <si>
    <t>ФАРМАЦИЯ</t>
  </si>
  <si>
    <t>33.00.00 ФАРМАЦИЯ</t>
  </si>
  <si>
    <t>34.01.01</t>
  </si>
  <si>
    <t>Младшая медицинская сестра по уходу за больными</t>
  </si>
  <si>
    <t>34.01.01 Младшая медицинская сестра по уходу за больными</t>
  </si>
  <si>
    <t>СЕСТРИНСКОЕ ДЕЛО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</si>
  <si>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</si>
  <si>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</si>
  <si>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</si>
  <si>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</si>
  <si>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</si>
  <si>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35.01.01 Мастер по лесному хозяйству</t>
  </si>
  <si>
    <t>СЕЛЬСКОЕ, ЛЕСНОЕ И РЫБНОЕ ХОЗЯЙСТВО</t>
  </si>
  <si>
    <t>35.00.00 СЕЛЬСКОЕ, ЛЕСНОЕ И РЫБНОЕ ХОЗЯЙСТВО</t>
  </si>
  <si>
    <t>СЕЛЬСКОЕ ХОЗЯЙСТВО И СЕЛЬСКОХОЗЯЙСТВЕННЫЕ НАУКИ</t>
  </si>
  <si>
    <t>35.01.02</t>
  </si>
  <si>
    <t>Станочник деревообрабатывающих станков</t>
  </si>
  <si>
    <t>35.01.02 Станочник деревообрабатывающих станков</t>
  </si>
  <si>
    <t>35.01.03</t>
  </si>
  <si>
    <t>Станочник-обработчик</t>
  </si>
  <si>
    <t>35.01.03 Станочник-обработчик</t>
  </si>
  <si>
    <t>35.01.04</t>
  </si>
  <si>
    <t>Оператор линии и установок в деревообработке</t>
  </si>
  <si>
    <t>35.01.04 Оператор линии и установок в деревообработке</t>
  </si>
  <si>
    <t>35.01.05</t>
  </si>
  <si>
    <t>Контролер качества материалов и продукции деревообрабатывающего производства</t>
  </si>
  <si>
    <t>35.01.05 Контролер качества материалов и продукции деревообрабатывающего производства</t>
  </si>
  <si>
    <t>Контролер полуфабрикатов и изделий из древесины</t>
  </si>
  <si>
    <t>35.01.05 Контролер полуфабрикатов и изделий из древесины</t>
  </si>
  <si>
    <t>35.01.06</t>
  </si>
  <si>
    <t>Машинист машин по производству бумаги и картона</t>
  </si>
  <si>
    <t>35.01.06 Машинист машин по производству бумаги и картона</t>
  </si>
  <si>
    <t>Оператор машин по производству бумаги и картона</t>
  </si>
  <si>
    <t>35.01.06 Оператор машин по производству бумаги и картона</t>
  </si>
  <si>
    <t>35.01.09</t>
  </si>
  <si>
    <t>Мастер растениеводства</t>
  </si>
  <si>
    <t>35.01.09 Мастер растениеводства</t>
  </si>
  <si>
    <t>35.01.10</t>
  </si>
  <si>
    <t>Овощевод защищенного грунта</t>
  </si>
  <si>
    <t>35.01.10 Овощевод защищенного грунта</t>
  </si>
  <si>
    <t>35.01.11 Мастер сельскохозяйственного производства</t>
  </si>
  <si>
    <t>35.01.12</t>
  </si>
  <si>
    <t>Заготовитель продуктов и сырья</t>
  </si>
  <si>
    <t>35.01.12 Заготовитель продуктов и сырья</t>
  </si>
  <si>
    <t>35.01.13</t>
  </si>
  <si>
    <t>Тракторист-машинист сельскохозяйственного производства</t>
  </si>
  <si>
    <t>35.01.13 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</si>
  <si>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</si>
  <si>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</si>
  <si>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35.01.14 Мастер по техническому обслуживанию и ремонту машинно-тракторного парка</t>
  </si>
  <si>
    <t>Мастер по ремонту и обслуживанию электрооборудования в сельском хозяйстве</t>
  </si>
  <si>
    <t>35.01.15 Мастер по ремонту и обслуживанию электрооборудования в сельском хозяйстве</t>
  </si>
  <si>
    <t>35.01.15 Электромонтер по ремонту и обслуживанию электрооборудования в сельскохозяйственном производстве</t>
  </si>
  <si>
    <t>35.01.16</t>
  </si>
  <si>
    <t>Мастер по водным биоресурсам и аквакультуре</t>
  </si>
  <si>
    <t>35.01.16 Мастер по водным биоресурсам и аквакультуре</t>
  </si>
  <si>
    <t>Рыбовод</t>
  </si>
  <si>
    <t>35.01.16 Рыбовод</t>
  </si>
  <si>
    <t>35.01.17</t>
  </si>
  <si>
    <t>Обработчик рыбы и морепродуктов</t>
  </si>
  <si>
    <t>35.01.17 Обработчик рыбы и морепродуктов</t>
  </si>
  <si>
    <t>35.01.19 Мастер садово-паркового и ландшафтного строительства</t>
  </si>
  <si>
    <t>35.01.20</t>
  </si>
  <si>
    <t>Пчеловод</t>
  </si>
  <si>
    <t>35.01.20 Пчеловод</t>
  </si>
  <si>
    <t>35.01.21</t>
  </si>
  <si>
    <t>Оленевод-механизатор</t>
  </si>
  <si>
    <t>35.01.21 Оленевод-механизатор</t>
  </si>
  <si>
    <t>35.01.23</t>
  </si>
  <si>
    <t>Хозяйка(ин) усадьбы</t>
  </si>
  <si>
    <t>35.01.23 Хозяйка(ин) усадьбы</t>
  </si>
  <si>
    <t>35.01.24</t>
  </si>
  <si>
    <t>Управляющий сельской усадьбой</t>
  </si>
  <si>
    <t>35.01.24 Управляющий сельской усадьбой</t>
  </si>
  <si>
    <t>35.01.25</t>
  </si>
  <si>
    <t>Оператор-станочник деревообрабатывающего оборудования</t>
  </si>
  <si>
    <t>35.01.25 Оператор-станочник деревообрабатывающего оборудования</t>
  </si>
  <si>
    <t>35.01.26</t>
  </si>
  <si>
    <t>35.01.26 Мастер растениеводства</t>
  </si>
  <si>
    <t>35.01.27</t>
  </si>
  <si>
    <t>35.01.27 Мастер сельскохозяйственного производства</t>
  </si>
  <si>
    <t>35.01.28</t>
  </si>
  <si>
    <t>35.01.28 Мастер столярного и мебельного производства</t>
  </si>
  <si>
    <t>35.01.29</t>
  </si>
  <si>
    <t>35.01.29 Слесарь по ремонту лесозаготовительного оборудования</t>
  </si>
  <si>
    <t>35.01.30</t>
  </si>
  <si>
    <t>35.01.30 Машинист лесозаготовительных и трелевочных машин</t>
  </si>
  <si>
    <t>35.01.32</t>
  </si>
  <si>
    <t>Мастер по техническому обеспечению рыболовства</t>
  </si>
  <si>
    <t>35.01.32 Мастер по техническому обеспечению рыболовства</t>
  </si>
  <si>
    <t>35.01.33</t>
  </si>
  <si>
    <t>Мастер по техническому обеспечению рыбоводства</t>
  </si>
  <si>
    <t>35.01.33 Мастер по техническому обеспечению рыбоводства</t>
  </si>
  <si>
    <t>35.02.01</t>
  </si>
  <si>
    <t>Лесное и лесопарковое хозяйство</t>
  </si>
  <si>
    <t>35.02.01 Лесное и лесопарковое хозяйство</t>
  </si>
  <si>
    <t>35.02.02</t>
  </si>
  <si>
    <t>Технология лесозаготовок</t>
  </si>
  <si>
    <t>35.02.02 Технология лесозаготовок</t>
  </si>
  <si>
    <t>35.02.03</t>
  </si>
  <si>
    <t>Технология деревообработки</t>
  </si>
  <si>
    <t>35.02.03 Технология деревообработки</t>
  </si>
  <si>
    <t>35.02.04</t>
  </si>
  <si>
    <t>Технология комплексной переработки древесины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</si>
  <si>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</si>
  <si>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</si>
  <si>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</si>
  <si>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</si>
  <si>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</si>
  <si>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Электротехнические системы в агропромышленном комплексе (АПК)</t>
  </si>
  <si>
    <t>35.02.08 Электротехнические системы в агропромышленном комплексе (АПК)</t>
  </si>
  <si>
    <t>35.02.09</t>
  </si>
  <si>
    <t>Водные биоресурсы и аквакультура</t>
  </si>
  <si>
    <t>35.02.09 Водные биоресурсы и аквакультура</t>
  </si>
  <si>
    <t>Ихтиология и рыбоводство</t>
  </si>
  <si>
    <t>35.02.09 Ихтиология и рыбоводство</t>
  </si>
  <si>
    <t>35.02.10</t>
  </si>
  <si>
    <t>Обработка водных биоресурсов</t>
  </si>
  <si>
    <t>35.02.10 Обработка водных биоресурсов</t>
  </si>
  <si>
    <t>35.02.11</t>
  </si>
  <si>
    <t>Промышленное рыболовство</t>
  </si>
  <si>
    <t>35.02.11 Промышленное рыболовство</t>
  </si>
  <si>
    <t>35.02.12 Садово-парковое и ландшафтное строительство</t>
  </si>
  <si>
    <t>35.02.13</t>
  </si>
  <si>
    <t>Пчеловодство</t>
  </si>
  <si>
    <t>35.02.13 Пчеловодство</t>
  </si>
  <si>
    <t>35.02.14</t>
  </si>
  <si>
    <t>Охотоведение и звероводство</t>
  </si>
  <si>
    <t>35.02.14 Охотоведение и звероводство</t>
  </si>
  <si>
    <t>35.02.15</t>
  </si>
  <si>
    <t>Кинология</t>
  </si>
  <si>
    <t>35.02.15 Кинология</t>
  </si>
  <si>
    <t>35.02.16 Эксплуатация и ремонт сельскохозяйственной техники и оборудования</t>
  </si>
  <si>
    <t>35.02.17</t>
  </si>
  <si>
    <t>Агромелиорация</t>
  </si>
  <si>
    <t>35.02.17 Агромелиорация</t>
  </si>
  <si>
    <t>35.02.18</t>
  </si>
  <si>
    <t>Технология переработки древесины</t>
  </si>
  <si>
    <t>35.02.18 Технология переработки древесины</t>
  </si>
  <si>
    <t>36.01.01</t>
  </si>
  <si>
    <t>Младший ветеринарный фельдшер</t>
  </si>
  <si>
    <t>36.01.01 Младший ветеринарный фельдшер</t>
  </si>
  <si>
    <t>ВЕТЕРИНАРИЯ И ЗООТЕХНИЯ</t>
  </si>
  <si>
    <t>36.00.00 ВЕТЕРИНАРИЯ И ЗООТЕХНИЯ</t>
  </si>
  <si>
    <t>36.01.02</t>
  </si>
  <si>
    <t>Мастер животноводства</t>
  </si>
  <si>
    <t>36.01.02 Мастер животноводства</t>
  </si>
  <si>
    <t>36.01.03</t>
  </si>
  <si>
    <t>Тренер-наездник лошадей</t>
  </si>
  <si>
    <t>36.01.03 Тренер-наездник лошадей</t>
  </si>
  <si>
    <t>36.01.04</t>
  </si>
  <si>
    <t>36.01.04 Пчеловод</t>
  </si>
  <si>
    <t>36.01.05</t>
  </si>
  <si>
    <t>Лаборант в области ветеринарии</t>
  </si>
  <si>
    <t>36.01.05 Лаборант в области ветеринарии</t>
  </si>
  <si>
    <t>36.02.01 Ветеринария</t>
  </si>
  <si>
    <t>36.02.02</t>
  </si>
  <si>
    <t>Зоотехния</t>
  </si>
  <si>
    <t>36.02.02 Зоотехния</t>
  </si>
  <si>
    <t>36.02.03</t>
  </si>
  <si>
    <t>36.02.03 Зоотехния</t>
  </si>
  <si>
    <t>38.01.01 Оператор диспетчерской (производственно-диспетчерской) службы</t>
  </si>
  <si>
    <t>ЭКОНОМИКА И УПРАВЛЕНИЕ</t>
  </si>
  <si>
    <t>38.00.00 ЭКОНОМИКА И УПРАВЛЕНИЕ</t>
  </si>
  <si>
    <t>НАУКИ ОБ ОБЩЕСТВЕ</t>
  </si>
  <si>
    <t>38.01.02 Продавец, контролер-кассир</t>
  </si>
  <si>
    <t>38.01.03</t>
  </si>
  <si>
    <t>Контролер банка</t>
  </si>
  <si>
    <t>38.01.03 Контролер банка</t>
  </si>
  <si>
    <t>38.02.01 Экономика и бухгалтерский учет (по отраслям)</t>
  </si>
  <si>
    <t>38.02.02</t>
  </si>
  <si>
    <t>Страховое дело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</si>
  <si>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</si>
  <si>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</si>
  <si>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</si>
  <si>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</si>
  <si>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</si>
  <si>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</si>
  <si>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38.02.08</t>
  </si>
  <si>
    <t>Торговое дело</t>
  </si>
  <si>
    <t>38.02.08 Торговое дело</t>
  </si>
  <si>
    <t>39.01.01 Социальный работник</t>
  </si>
  <si>
    <t>СОЦИОЛОГИЯ И СОЦИАЛЬНАЯ РАБОТА</t>
  </si>
  <si>
    <t>39.00.00 СОЦИОЛОГИЯ И СОЦИАЛЬНАЯ РАБОТА</t>
  </si>
  <si>
    <t>39.02.01 Социальная работа</t>
  </si>
  <si>
    <t>39.02.02</t>
  </si>
  <si>
    <t>Организация сурдокоммуникации</t>
  </si>
  <si>
    <t>39.02.02 Организация сурдокоммуникации</t>
  </si>
  <si>
    <t>Сурдокоммуникация</t>
  </si>
  <si>
    <t>39.02.02 Сурдокоммуникация</t>
  </si>
  <si>
    <t>39.02.03</t>
  </si>
  <si>
    <t>Обеспечение деятельности службы занятости населения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</si>
  <si>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</si>
  <si>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</si>
  <si>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ЮРИСПРУДЕНЦИЯ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</si>
  <si>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</si>
  <si>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</si>
  <si>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</si>
  <si>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</t>
  </si>
  <si>
    <t>Юриспруденция</t>
  </si>
  <si>
    <t>40.02.04 Юриспруденция</t>
  </si>
  <si>
    <t>42.01.01</t>
  </si>
  <si>
    <t>Агент рекламный</t>
  </si>
  <si>
    <t>42.01.01 Агент рекламный</t>
  </si>
  <si>
    <t>СРЕДСТВА МАССОВОЙ ИНФОРМАЦИИ И ИНФОРМАЦИОННО-БИБЛИОТЕЧНОЕ ДЕЛО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</si>
  <si>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</si>
  <si>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</si>
  <si>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</si>
  <si>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</t>
  </si>
  <si>
    <t>Официант, бармен</t>
  </si>
  <si>
    <t>43.01.01 Официант, бармен</t>
  </si>
  <si>
    <t>СЕРВИС И ТУРИЗМ</t>
  </si>
  <si>
    <t>43.00.00 СЕРВИС И ТУРИЗМ</t>
  </si>
  <si>
    <t>43.01.02</t>
  </si>
  <si>
    <t>Парикмахер</t>
  </si>
  <si>
    <t>43.01.02 Парикмахер</t>
  </si>
  <si>
    <t>43.01.04</t>
  </si>
  <si>
    <t>Повар судовой</t>
  </si>
  <si>
    <t>43.01.04 Повар судовой</t>
  </si>
  <si>
    <t>43.01.05</t>
  </si>
  <si>
    <t>Оператор по обработке перевозочных документов на железнодорожном транспорте</t>
  </si>
  <si>
    <t>43.01.05 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</si>
  <si>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</si>
  <si>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</si>
  <si>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43.01.06 Проводник на железнодорожном транспорте</t>
  </si>
  <si>
    <t>43.01.07</t>
  </si>
  <si>
    <t>Слесарь по эксплуатации и ремонту газового оборудования</t>
  </si>
  <si>
    <t>43.01.07 Слесарь по эксплуатации и ремонту газового оборудования</t>
  </si>
  <si>
    <t>43.01.09 Повар, кондитер</t>
  </si>
  <si>
    <t>43.01.11</t>
  </si>
  <si>
    <t>Мастер флористического сервиса</t>
  </si>
  <si>
    <t>43.01.11 Мастер флористического сервиса</t>
  </si>
  <si>
    <t>43.02.01 Организация обслуживания в общественном питании</t>
  </si>
  <si>
    <t>43.02.02</t>
  </si>
  <si>
    <t>Парикмахерское искусство</t>
  </si>
  <si>
    <t>43.02.02 Парикмахерское искусство</t>
  </si>
  <si>
    <t>43.02.03</t>
  </si>
  <si>
    <t>Стилистика и искусство визажа</t>
  </si>
  <si>
    <t>43.02.03 Стилистика и искусство визажа</t>
  </si>
  <si>
    <t>43.02.04</t>
  </si>
  <si>
    <t>Прикладная эстетика</t>
  </si>
  <si>
    <t>43.02.04 Прикладная эстетика</t>
  </si>
  <si>
    <t>43.02.05</t>
  </si>
  <si>
    <t>Флористика</t>
  </si>
  <si>
    <t>43.02.05 Флористика</t>
  </si>
  <si>
    <t>43.02.06</t>
  </si>
  <si>
    <t>Сервис на транспорте (по видам транспорта)</t>
  </si>
  <si>
    <t>43.02.06 Сервис на транспорте (по видам транспорта)</t>
  </si>
  <si>
    <t>43.02.07</t>
  </si>
  <si>
    <t>Сервис по химической обработке изделий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</si>
  <si>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</si>
  <si>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</si>
  <si>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</si>
  <si>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</si>
  <si>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</si>
  <si>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</si>
  <si>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</si>
  <si>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</si>
  <si>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</t>
  </si>
  <si>
    <t>Туризм и гостеприимство</t>
  </si>
  <si>
    <t>43.02.16 Туризм и гостеприимство</t>
  </si>
  <si>
    <t>43.02.17</t>
  </si>
  <si>
    <t>Технологии индустрии красоты</t>
  </si>
  <si>
    <t>43.02.17 Технологии индустрии красоты</t>
  </si>
  <si>
    <t>44.02.01 Дошкольное образование</t>
  </si>
  <si>
    <t>ОБРАЗОВАНИЕ И ПЕДАГОГИЧЕСКИЕ НАУКИ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</si>
  <si>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</si>
  <si>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</si>
  <si>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</si>
  <si>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</si>
  <si>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</si>
  <si>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</si>
  <si>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</t>
  </si>
  <si>
    <t>Секретарь</t>
  </si>
  <si>
    <t>46.01.01 Секретарь</t>
  </si>
  <si>
    <t>ИСТОРИЯ И АРХЕОЛОГИЯ</t>
  </si>
  <si>
    <t>46.00.00 ИСТОРИЯ И АРХЕОЛОГИЯ</t>
  </si>
  <si>
    <t>ГУМАНИТАРНЫЕ НАУКИ</t>
  </si>
  <si>
    <t>46.01.02</t>
  </si>
  <si>
    <t>Архивариус</t>
  </si>
  <si>
    <t>46.01.02 Архивариус</t>
  </si>
  <si>
    <t>46.01.03</t>
  </si>
  <si>
    <t>Делопроизводитель</t>
  </si>
  <si>
    <t>46.01.03 Делопроизводитель</t>
  </si>
  <si>
    <t>46.02.01 Документационное обеспечение управления и архивоведение</t>
  </si>
  <si>
    <t>46.02.02</t>
  </si>
  <si>
    <t>Обеспечение технологического сопровождения цифровой трансформации документированных сфер деятельности</t>
  </si>
  <si>
    <t>46.02.02 Обеспечение технологического сопровождения цифровой трансформации документированных сфер деятельности</t>
  </si>
  <si>
    <t>49.02.01 Физическая культура</t>
  </si>
  <si>
    <t>ФИЗИЧЕСКАЯ КУЛЬТУРА И СПОРТ</t>
  </si>
  <si>
    <t>49.00.00 ФИЗИЧЕСКАЯ КУЛЬТУРА И СПОРТ</t>
  </si>
  <si>
    <t>49.02.02 Адаптивная физическая культура</t>
  </si>
  <si>
    <t>49.02.03</t>
  </si>
  <si>
    <t>Спорт</t>
  </si>
  <si>
    <t>49.02.03 Спорт</t>
  </si>
  <si>
    <t>50.02.01</t>
  </si>
  <si>
    <t>Мировая художественная культура</t>
  </si>
  <si>
    <t>50.02.01 Мировая художественная культура</t>
  </si>
  <si>
    <t>50.00.00</t>
  </si>
  <si>
    <t>ИСКУССТВОЗНАНИЕ</t>
  </si>
  <si>
    <t>50.00.00 ИСКУССТВОЗНАНИЕ</t>
  </si>
  <si>
    <t>ИСКУССТВО И КУЛЬТУРА</t>
  </si>
  <si>
    <t>51.02.01 Народное художественное творчество (по видам)</t>
  </si>
  <si>
    <t>КУЛЬТУРОВЕДЕНИЕ И СОЦИОКУЛЬТУРНЫЕ ПРОЕКТЫ</t>
  </si>
  <si>
    <t>51.00.00 КУЛЬТУРОВЕДЕНИЕ И СОЦИОКУЛЬТУРНЫЕ ПРОЕКТЫ</t>
  </si>
  <si>
    <t>51.02.02 Социально-культурная деятельность (по видам)</t>
  </si>
  <si>
    <t>51.02.03</t>
  </si>
  <si>
    <t>Библиотековедение</t>
  </si>
  <si>
    <t>51.02.03 Библиотековедение</t>
  </si>
  <si>
    <t>Библиотечно-информационная деятельность</t>
  </si>
  <si>
    <t>51.02.03 Библиотечно-информационная деятельность</t>
  </si>
  <si>
    <t>52.02.01</t>
  </si>
  <si>
    <t>Искусство балета</t>
  </si>
  <si>
    <t>52.02.01 Искусство балета</t>
  </si>
  <si>
    <t>52.00.00</t>
  </si>
  <si>
    <t>СЦЕНИЧЕСКИЕ ИСКУССТВА И ЛИТЕРАТУРНОЕ ТВОРЧЕСТВО</t>
  </si>
  <si>
    <t>52.00.00 СЦЕНИЧЕСКИЕ ИСКУССТВА И ЛИТЕРАТУРНОЕ ТВОРЧЕСТВО</t>
  </si>
  <si>
    <t>52.02.02</t>
  </si>
  <si>
    <t>Искусство танца (по видам)</t>
  </si>
  <si>
    <t>52.02.02 Искусство танца (по видам)</t>
  </si>
  <si>
    <t>52.02.03</t>
  </si>
  <si>
    <t>Цирковое искусство</t>
  </si>
  <si>
    <t>52.02.03 Цирковое искусство</t>
  </si>
  <si>
    <t>52.02.04</t>
  </si>
  <si>
    <t>Актерское искусство</t>
  </si>
  <si>
    <t>52.02.04 Актерское искусство</t>
  </si>
  <si>
    <t>52.02.05</t>
  </si>
  <si>
    <t>Искусство эстрады</t>
  </si>
  <si>
    <t>52.02.05 Искусство эстрады</t>
  </si>
  <si>
    <t>53.01.01</t>
  </si>
  <si>
    <t>Мастер по ремонту и обслуживанию музыкальных инструментов (по видам)</t>
  </si>
  <si>
    <t>53.01.01 Мастер по ремонту и обслуживанию музыкальных инструментов (по видам)</t>
  </si>
  <si>
    <t>МУЗЫКАЛЬНОЕ ИСКУССТВО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</si>
  <si>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</si>
  <si>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</si>
  <si>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</si>
  <si>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</si>
  <si>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</si>
  <si>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</si>
  <si>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</si>
  <si>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Хоровое дирижирование с присвоением квалификаций хормейстер, преподаватель</t>
  </si>
  <si>
    <t>53.02.06 Хоровое дирижирование с присвоением квалификаций хормейстер, преподаватель</t>
  </si>
  <si>
    <t>53.02.07</t>
  </si>
  <si>
    <t>Теория музыки</t>
  </si>
  <si>
    <t>53.02.07 Теория музыки</t>
  </si>
  <si>
    <t>53.02.08 Музыкальное звукооператорское мастерство</t>
  </si>
  <si>
    <t>53.02.09</t>
  </si>
  <si>
    <t>Театрально-декорационное искусство (по видам)</t>
  </si>
  <si>
    <t>53.02.09 Театрально-декорационное искусство (по видам)</t>
  </si>
  <si>
    <t>54.01.01</t>
  </si>
  <si>
    <t>Исполнитель художественно-оформительских работ</t>
  </si>
  <si>
    <t>54.01.01 Исполнитель художественно-оформительских работ</t>
  </si>
  <si>
    <t>ИЗОБРАЗИТЕЛЬНОЕ И ПРИКЛАДНЫЕ ВИДЫ ИСКУССТВ</t>
  </si>
  <si>
    <t>54.00.00 ИЗОБРАЗИТЕЛЬНОЕ И ПРИКЛАДНЫЕ ВИДЫ ИСКУССТВ</t>
  </si>
  <si>
    <t>54.01.02</t>
  </si>
  <si>
    <t>Ювелир</t>
  </si>
  <si>
    <t>54.01.02 Ювелир</t>
  </si>
  <si>
    <t>54.01.03</t>
  </si>
  <si>
    <t>Фотограф</t>
  </si>
  <si>
    <t>54.01.03 Фотограф</t>
  </si>
  <si>
    <t>54.01.04</t>
  </si>
  <si>
    <t>Мастер народных художественных промыслов</t>
  </si>
  <si>
    <t>54.01.04 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</si>
  <si>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</si>
  <si>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</si>
  <si>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54.01.05 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</si>
  <si>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</si>
  <si>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</si>
  <si>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54.01.06 Изготовитель художественных изделий из металла</t>
  </si>
  <si>
    <t>54.01.07</t>
  </si>
  <si>
    <t>Изготовитель художественных изделий из керамики</t>
  </si>
  <si>
    <t>54.01.07 Изготовитель художественных изделий из керамики</t>
  </si>
  <si>
    <t>54.01.10</t>
  </si>
  <si>
    <t>Художник росписи по дереву</t>
  </si>
  <si>
    <t>54.01.10 Художник росписи по дереву</t>
  </si>
  <si>
    <t>54.01.11</t>
  </si>
  <si>
    <t>Художник росписи по ткани</t>
  </si>
  <si>
    <t>54.01.11 Художник росписи по ткани</t>
  </si>
  <si>
    <t>54.01.12</t>
  </si>
  <si>
    <t>Художник миниатюрной живописи</t>
  </si>
  <si>
    <t>54.01.12 Художник миниатюрной живописи</t>
  </si>
  <si>
    <t>54.01.13</t>
  </si>
  <si>
    <t>Изготовитель художественных изделий из дерева</t>
  </si>
  <si>
    <t>54.01.13 Изготовитель художественных изделий из дерева</t>
  </si>
  <si>
    <t>54.01.14</t>
  </si>
  <si>
    <t>Резчик</t>
  </si>
  <si>
    <t>54.01.14 Резчик</t>
  </si>
  <si>
    <t>54.01.16</t>
  </si>
  <si>
    <t>Лепщик-модельщик архитектурных деталей</t>
  </si>
  <si>
    <t>54.01.16 Лепщик-модельщик архитектурных деталей</t>
  </si>
  <si>
    <t>54.01.17</t>
  </si>
  <si>
    <t>Реставратор строительный</t>
  </si>
  <si>
    <t>54.01.17 Реставратор строительный</t>
  </si>
  <si>
    <t>54.01.19</t>
  </si>
  <si>
    <t>Реставратор памятников каменного и деревянного зодчества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</si>
  <si>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</si>
  <si>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</si>
  <si>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</si>
  <si>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</si>
  <si>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</si>
  <si>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</si>
  <si>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54.02.03 Художественное оформление изделий текстильной и легкой промышленности</t>
  </si>
  <si>
    <t>54.02.04</t>
  </si>
  <si>
    <t>Реставрация</t>
  </si>
  <si>
    <t>54.02.04 Реставрация</t>
  </si>
  <si>
    <t>54.02.05 Живопись (по видам)</t>
  </si>
  <si>
    <t>Живопись с присвоением квалификаций художник-живописец, преподаватель</t>
  </si>
  <si>
    <t>54.02.05 Живопись с присвоением квалификаций художник-живописец, преподаватель</t>
  </si>
  <si>
    <t>54.02.06</t>
  </si>
  <si>
    <t>Изобразительное искусство и черчение</t>
  </si>
  <si>
    <t>54.02.06 Изобразительное искусство и черчение</t>
  </si>
  <si>
    <t>54.02.07</t>
  </si>
  <si>
    <t>Скульптура</t>
  </si>
  <si>
    <t>54.02.07 Скульптура</t>
  </si>
  <si>
    <t>54.02.08</t>
  </si>
  <si>
    <t>Техника и искусство фотографии</t>
  </si>
  <si>
    <t>54.02.08 Техника и искусство фотографии</t>
  </si>
  <si>
    <t>55.02.01</t>
  </si>
  <si>
    <t>Театральная и аудиовизуальная техника (по видам)</t>
  </si>
  <si>
    <t>55.02.01 Театральная и аудиовизуальная техника (по видам)</t>
  </si>
  <si>
    <t>55.00.00</t>
  </si>
  <si>
    <t>ЭКРАННЫЕ ИСКУССТВА</t>
  </si>
  <si>
    <t>55.00.00 ЭКРАННЫЕ ИСКУССТВА</t>
  </si>
  <si>
    <t>55.02.02</t>
  </si>
  <si>
    <t>Анимация (по видам)</t>
  </si>
  <si>
    <t>55.02.02 Анимация (по видам)</t>
  </si>
  <si>
    <t>Анимация и анимационное кино (по видам)</t>
  </si>
  <si>
    <t>55.02.02 Анимация и анимационное кино (по видам)</t>
  </si>
  <si>
    <t>55.02.03</t>
  </si>
  <si>
    <t>Кино- и телепроизводство (по видам)</t>
  </si>
  <si>
    <t>55.02.03 Кино- и телепроизводство (по видам)</t>
  </si>
  <si>
    <t>57.02.01</t>
  </si>
  <si>
    <t>Пограничная деятельность (по видам деятельности)</t>
  </si>
  <si>
    <t>57.02.01 Пограничная деятельность (по видам деятельности)</t>
  </si>
  <si>
    <t>57.00.00</t>
  </si>
  <si>
    <t>ОБЕСПЕЧЕНИЕ ГОСУДАРСТВЕННОЙ БЕЗОПАСНОСТИ</t>
  </si>
  <si>
    <t>57.00.00 ОБЕСПЕЧЕНИЕ ГОСУДАРСТВЕННОЙ БЕЗОПАСНОСТИ</t>
  </si>
  <si>
    <t>ОБОРОНА И БЕЗОПАСНОСТЬ ГОСУДАРСТВА. ВОЕННЫЕ НАУКИ</t>
  </si>
  <si>
    <t>ПРОГРАММЫ</t>
  </si>
  <si>
    <t>По договору об оказании платных образовательных услуг</t>
  </si>
  <si>
    <t>База образования</t>
  </si>
  <si>
    <t>Код и наименование специальности, профессии</t>
  </si>
  <si>
    <t>Распределение приёма студентов с ОВЗ и инвалидов</t>
  </si>
  <si>
    <t>с другими нарушениями</t>
  </si>
  <si>
    <t>ФИО</t>
  </si>
  <si>
    <t>Дата рождения</t>
  </si>
  <si>
    <t>на дату</t>
  </si>
  <si>
    <r>
      <t xml:space="preserve">Имеет инвалидность </t>
    </r>
    <r>
      <rPr>
        <sz val="8"/>
        <color rgb="FFFF0000"/>
        <rFont val="Arial"/>
        <family val="2"/>
        <charset val="204"/>
      </rPr>
      <t xml:space="preserve"> (Да/Нет)</t>
    </r>
  </si>
  <si>
    <t>Группа инвалидности</t>
  </si>
  <si>
    <r>
      <t>Возраст, лет</t>
    </r>
    <r>
      <rPr>
        <sz val="8"/>
        <color rgb="FFFF0000"/>
        <rFont val="Arial"/>
        <family val="2"/>
        <charset val="204"/>
      </rPr>
      <t xml:space="preserve"> (авторасчёт)</t>
    </r>
  </si>
  <si>
    <r>
      <t xml:space="preserve">Имеет статус "Лицо с ОВЗ", подтверждённый справкой ПМПК </t>
    </r>
    <r>
      <rPr>
        <sz val="8"/>
        <color rgb="FFFF0000"/>
        <rFont val="Arial"/>
        <family val="2"/>
        <charset val="204"/>
      </rPr>
      <t>(Да/Нет)</t>
    </r>
  </si>
  <si>
    <t>основное общее</t>
  </si>
  <si>
    <t>среднее общее</t>
  </si>
  <si>
    <t>без основного общего</t>
  </si>
  <si>
    <t>Принято на обучение (ВСЕГО)</t>
  </si>
  <si>
    <t>Вид нарушения</t>
  </si>
  <si>
    <r>
      <t xml:space="preserve">Является инвалидом с детства - </t>
    </r>
    <r>
      <rPr>
        <i/>
        <sz val="8"/>
        <color rgb="FF000000"/>
        <rFont val="Arial"/>
        <family val="2"/>
        <charset val="204"/>
      </rPr>
      <t>указывается для лиц в возрасте 18 лет и старше</t>
    </r>
    <r>
      <rPr>
        <sz val="8"/>
        <color rgb="FF000000"/>
        <rFont val="Arial"/>
        <family val="2"/>
        <charset val="204"/>
      </rPr>
      <t xml:space="preserve"> </t>
    </r>
    <r>
      <rPr>
        <sz val="8"/>
        <color rgb="FFFF0000"/>
        <rFont val="Arial"/>
        <family val="2"/>
        <charset val="204"/>
      </rPr>
      <t>(Да/Нет)</t>
    </r>
  </si>
  <si>
    <t>ППССЗ</t>
  </si>
  <si>
    <t>ППКРС</t>
  </si>
  <si>
    <t>Бюджет субъекта РФ</t>
  </si>
  <si>
    <t>Местный бюджет</t>
  </si>
  <si>
    <t>Пол</t>
  </si>
  <si>
    <t>Категория работника</t>
  </si>
  <si>
    <t>преподаватели</t>
  </si>
  <si>
    <t>штатный сотрудник</t>
  </si>
  <si>
    <t>внешний совместитель</t>
  </si>
  <si>
    <t>Категория работника (выбор из списка)</t>
  </si>
  <si>
    <t>Статус работника</t>
  </si>
  <si>
    <t>директор (начальник)</t>
  </si>
  <si>
    <t>руководящие_работники</t>
  </si>
  <si>
    <t>педагогические_работники</t>
  </si>
  <si>
    <r>
      <rPr>
        <b/>
        <sz val="8"/>
        <color rgb="FF000000"/>
        <rFont val="Arial"/>
        <family val="2"/>
        <charset val="204"/>
      </rPr>
      <t>Статус работника -</t>
    </r>
    <r>
      <rPr>
        <sz val="8"/>
        <color rgb="FF000000"/>
        <rFont val="Arial"/>
        <family val="2"/>
        <charset val="204"/>
      </rPr>
      <t xml:space="preserve"> </t>
    </r>
    <r>
      <rPr>
        <b/>
        <sz val="8"/>
        <color rgb="FF000000"/>
        <rFont val="Arial"/>
        <family val="2"/>
        <charset val="204"/>
      </rPr>
      <t>дополнение</t>
    </r>
    <r>
      <rPr>
        <sz val="8"/>
        <color rgb="FF000000"/>
        <rFont val="Arial"/>
        <family val="2"/>
        <charset val="204"/>
      </rPr>
      <t xml:space="preserve"> </t>
    </r>
    <r>
      <rPr>
        <sz val="8"/>
        <color rgb="FFFF0000"/>
        <rFont val="Arial"/>
        <family val="2"/>
        <charset val="204"/>
      </rPr>
      <t>(выбор из списка)</t>
    </r>
  </si>
  <si>
    <t>общеобразовательных дисциплин</t>
  </si>
  <si>
    <r>
      <rPr>
        <b/>
        <sz val="8"/>
        <color rgb="FF000000"/>
        <rFont val="Arial"/>
        <family val="2"/>
        <charset val="204"/>
      </rPr>
      <t>Преподаватели дисциплин</t>
    </r>
    <r>
      <rPr>
        <sz val="8"/>
        <color rgb="FF000000"/>
        <rFont val="Arial"/>
        <family val="2"/>
        <charset val="204"/>
      </rPr>
      <t xml:space="preserve"> </t>
    </r>
    <r>
      <rPr>
        <sz val="8"/>
        <color rgb="FFFF0000"/>
        <rFont val="Arial"/>
        <family val="2"/>
        <charset val="204"/>
      </rPr>
      <t>(выбор из списка)</t>
    </r>
  </si>
  <si>
    <t>Мужской</t>
  </si>
  <si>
    <t>Женский</t>
  </si>
  <si>
    <r>
      <t>Категория работника</t>
    </r>
    <r>
      <rPr>
        <sz val="8"/>
        <color rgb="FF000000"/>
        <rFont val="Arial"/>
        <family val="2"/>
        <charset val="204"/>
      </rPr>
      <t xml:space="preserve"> </t>
    </r>
    <r>
      <rPr>
        <sz val="8"/>
        <color rgb="FFFF0000"/>
        <rFont val="Arial"/>
        <family val="2"/>
        <charset val="204"/>
      </rPr>
      <t>(выбор из списка)</t>
    </r>
  </si>
  <si>
    <r>
      <t xml:space="preserve">Пол </t>
    </r>
    <r>
      <rPr>
        <sz val="8"/>
        <color rgb="FFFF0000"/>
        <rFont val="Arial"/>
        <family val="2"/>
        <charset val="204"/>
      </rPr>
      <t xml:space="preserve"> (выбор из списка)</t>
    </r>
  </si>
  <si>
    <t>Обслуживающий персонал</t>
  </si>
  <si>
    <t>Педагогические_работники</t>
  </si>
  <si>
    <t>Руководящие_работники</t>
  </si>
  <si>
    <t>Общий итог</t>
  </si>
  <si>
    <t>Смирнова Лариса Михайловна</t>
  </si>
  <si>
    <t>Варкова Наталья Григорьевна</t>
  </si>
  <si>
    <t>Веревкин Максим Владимирович</t>
  </si>
  <si>
    <t>Возрастная группа</t>
  </si>
  <si>
    <r>
      <t>Возраст,</t>
    </r>
    <r>
      <rPr>
        <sz val="8"/>
        <color rgb="FF000000"/>
        <rFont val="Arial"/>
        <family val="2"/>
        <charset val="204"/>
      </rPr>
      <t xml:space="preserve"> лет</t>
    </r>
    <r>
      <rPr>
        <sz val="8"/>
        <color rgb="FFFF0000"/>
        <rFont val="Arial"/>
        <family val="2"/>
        <charset val="204"/>
      </rPr>
      <t xml:space="preserve"> (авторасчёт)</t>
    </r>
  </si>
  <si>
    <r>
      <t xml:space="preserve">Возрастная группа </t>
    </r>
    <r>
      <rPr>
        <sz val="8"/>
        <color rgb="FFFF0000"/>
        <rFont val="Arial"/>
        <family val="2"/>
        <charset val="204"/>
      </rPr>
      <t>(авторасчёт)</t>
    </r>
  </si>
  <si>
    <t>Минкина Наталья Александровна</t>
  </si>
  <si>
    <t>Пол  (выбор из списка)</t>
  </si>
  <si>
    <t>КОЛИЧЕСТВО СОТРУДНИКОВ в разрезе по возрастным группам</t>
  </si>
  <si>
    <t>Количество сотрудников</t>
  </si>
  <si>
    <t>Статусы</t>
  </si>
  <si>
    <t>СРЕДНИЙ ВОЗРАСТ СОТРУДНИКОВ</t>
  </si>
  <si>
    <t>Средний возраст, лет</t>
  </si>
  <si>
    <t>СОТРУДНИКИ</t>
  </si>
  <si>
    <t>Встать на любую ячейку таблицы и нажать кнопку "Обновить" в контекстном меню (вызывается нажатием правой кнопкой мыши).</t>
  </si>
  <si>
    <t>Встать на любую ячейку таблицы и нажать кнопку "Обновить" в контекстном меню</t>
  </si>
  <si>
    <r>
      <t>Статус работника</t>
    </r>
    <r>
      <rPr>
        <sz val="8"/>
        <color rgb="FF000000"/>
        <rFont val="Arial"/>
        <family val="2"/>
        <charset val="204"/>
      </rPr>
      <t xml:space="preserve"> (для штатных сотрудников - по основному месту работы) </t>
    </r>
    <r>
      <rPr>
        <sz val="8"/>
        <color rgb="FFFF0000"/>
        <rFont val="Arial"/>
        <family val="2"/>
        <charset val="204"/>
      </rPr>
      <t>(выбор из списка)</t>
    </r>
  </si>
  <si>
    <t>Преподаватели/мастера осуществляют деятельность по реализации программ</t>
  </si>
  <si>
    <t>РАСПРЕДЕЛЕНИЕ ПРЕПОДАВАТЕЛЕЙ И МАСТЕРОВ ПО ПРОГРАММАМ</t>
  </si>
  <si>
    <t>Статус работника - дополнение (выбор из списка)</t>
  </si>
  <si>
    <t>Средний возраст</t>
  </si>
  <si>
    <t>Встать на любую ячейку таблицы и нажать кнопку "Обновить" в контекстном меню.</t>
  </si>
  <si>
    <t>Анварова Юлия Александровна</t>
  </si>
  <si>
    <t>Вахина Ирина Викторовна</t>
  </si>
  <si>
    <t>Вольнова Ольга Васильевна</t>
  </si>
  <si>
    <t>Винокурова Евгения Александровна</t>
  </si>
  <si>
    <t>Власова Татьяна Анатольевна</t>
  </si>
  <si>
    <t>Воронова Ирина Владимировна</t>
  </si>
  <si>
    <t>Голыгина Ольга Александровна</t>
  </si>
  <si>
    <t>Гавкина Галина Михайловна</t>
  </si>
  <si>
    <t>Дашина Елена Викторовна</t>
  </si>
  <si>
    <t>Еремин Юрий Семенович</t>
  </si>
  <si>
    <t>Жарова Ольга Владимировна</t>
  </si>
  <si>
    <t>Зимин Алексей Анатольевич</t>
  </si>
  <si>
    <t>Ивашина Елена Поликарповна</t>
  </si>
  <si>
    <t>Иргашева Алла Владимировна</t>
  </si>
  <si>
    <t>Комова Елена Алексеевна</t>
  </si>
  <si>
    <t>Климова Ирина Викторовна</t>
  </si>
  <si>
    <t>Кленова Марина Алексеевна</t>
  </si>
  <si>
    <t>Корхина Галина Владимировна</t>
  </si>
  <si>
    <t>Краснова Елена Юрьевна</t>
  </si>
  <si>
    <t>Левкина Татьяна Александровна</t>
  </si>
  <si>
    <t>Лушина Александра Сергеевна</t>
  </si>
  <si>
    <t>Мантрова Татьяна Николаевна</t>
  </si>
  <si>
    <t>Мохова Елена Андреевна</t>
  </si>
  <si>
    <t>Мухина Анна Владимировна</t>
  </si>
  <si>
    <t>Махрова Елена Сергеевна</t>
  </si>
  <si>
    <t>Норкина Анна Александровна</t>
  </si>
  <si>
    <t>Осина Ольга Александровна</t>
  </si>
  <si>
    <t>Павлова Татьяна Николаевна</t>
  </si>
  <si>
    <t>Петина Наталья Владимировна</t>
  </si>
  <si>
    <t>Разина Инна Александровна</t>
  </si>
  <si>
    <t>Рудаков Александр Николаевич</t>
  </si>
  <si>
    <t>Ракова Зинаида Рустамовна</t>
  </si>
  <si>
    <t>Суркова Анастасия Андреевна</t>
  </si>
  <si>
    <t>Стойко Екатерина Ивановна</t>
  </si>
  <si>
    <t>Хромова Светлана Анатольевна</t>
  </si>
  <si>
    <t>Остапов Павел Иванович</t>
  </si>
  <si>
    <r>
      <t>Обучаются по адаптированным программам</t>
    </r>
    <r>
      <rPr>
        <sz val="8"/>
        <color rgb="FFFF0000"/>
        <rFont val="Arial"/>
        <family val="2"/>
        <charset val="204"/>
      </rPr>
      <t xml:space="preserve">  (Да/Нет)</t>
    </r>
  </si>
  <si>
    <t>Да</t>
  </si>
  <si>
    <t>Нет</t>
  </si>
  <si>
    <r>
      <t xml:space="preserve">из них (из гр.14) обучаются в отдельных группах для лиц с ОВЗ </t>
    </r>
    <r>
      <rPr>
        <sz val="8"/>
        <color rgb="FFFF0000"/>
        <rFont val="Arial"/>
        <family val="2"/>
        <charset val="204"/>
      </rPr>
      <t>(Да/Нет)</t>
    </r>
  </si>
  <si>
    <t>(Все)</t>
  </si>
  <si>
    <t>в том числе:
руководящие работники - всего</t>
  </si>
  <si>
    <t>педагогические работники - всего (сумма строк 07, 12-20)</t>
  </si>
  <si>
    <t>Из строки 07 преподаватели, осуществляющие деятельность по реализации образовательных программ: 
   подготовки квалифицированных рабочих, служащих</t>
  </si>
  <si>
    <t>Из строки 12 мастера производственного обучения, осуществляющие деятельность по реализации образовательных программ: 
   подготовки квалифицированных рабочих, служащих</t>
  </si>
  <si>
    <t>!!! Если имеются проблемы с распределением сотрудников по возрастным группам и(или) расчётом среднего возраста, то можно заполнить данную форму и на листе "Сотруд.СВОДЫ" сформировать данные для внесения в СПО-1.</t>
  </si>
  <si>
    <t>педагогические работники -всего (сумма строк 07, 12-20)</t>
  </si>
  <si>
    <t xml:space="preserve">  п. 3.6</t>
  </si>
  <si>
    <t>п. 3.7.1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</si>
</sst>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b/>
      <sz val="14"/>
      <color theme="9" tint="-0.499984740745262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7030A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7" tint="-0.499984740745262"/>
      <name val="Calibri"/>
      <family val="2"/>
      <charset val="204"/>
    </font>
    <font>
      <sz val="14"/>
      <color theme="7" tint="-0.499984740745262"/>
      <name val="Calibri"/>
      <family val="2"/>
      <charset val="204"/>
      <scheme val="minor"/>
    </font>
    <font>
      <sz val="11"/>
      <color theme="7" tint="-0.499984740745262"/>
      <name val="Calibri"/>
      <family val="2"/>
      <charset val="204"/>
      <scheme val="minor"/>
    </font>
    <font>
      <b/>
      <sz val="11"/>
      <color theme="7" tint="-0.499984740745262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sz val="11"/>
      <color rgb="FF000000"/>
      <name val="Calibri"/>
    </font>
    <font>
      <b/>
      <sz val="9"/>
      <name val="Tahoma"/>
      <family val="2"/>
      <charset val="204"/>
    </font>
    <font>
      <sz val="9"/>
      <color theme="1"/>
      <name val="Tahoma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</font>
    <font>
      <sz val="8"/>
      <color rgb="FFFF0000"/>
      <name val="Arial"/>
    </font>
    <font>
      <b/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0" fillId="0" borderId="0"/>
    <xf numFmtId="0" fontId="28" fillId="0" borderId="0"/>
    <xf numFmtId="0" fontId="2" fillId="0" borderId="0"/>
  </cellStyleXfs>
  <cellXfs count="328">
    <xf numFmtId="0" fontId="0" fillId="0" borderId="0" xfId="0"/>
    <xf numFmtId="0" fontId="7" fillId="0" borderId="0" xfId="1" applyFont="1" applyFill="1" applyProtection="1"/>
    <xf numFmtId="0" fontId="3" fillId="0" borderId="0" xfId="1" applyProtection="1"/>
    <xf numFmtId="0" fontId="4" fillId="0" borderId="0" xfId="1" applyFont="1" applyProtection="1"/>
    <xf numFmtId="0" fontId="5" fillId="0" borderId="0" xfId="1" applyFont="1" applyAlignment="1" applyProtection="1">
      <alignment horizontal="right"/>
    </xf>
    <xf numFmtId="0" fontId="6" fillId="0" borderId="0" xfId="1" applyFont="1" applyProtection="1"/>
    <xf numFmtId="0" fontId="19" fillId="0" borderId="0" xfId="1" applyFont="1" applyProtection="1"/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13" fillId="3" borderId="3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left" wrapText="1"/>
    </xf>
    <xf numFmtId="2" fontId="14" fillId="4" borderId="3" xfId="1" applyNumberFormat="1" applyFont="1" applyFill="1" applyBorder="1" applyProtection="1"/>
    <xf numFmtId="2" fontId="3" fillId="3" borderId="3" xfId="1" applyNumberForma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left" wrapText="1" indent="1"/>
    </xf>
    <xf numFmtId="2" fontId="15" fillId="5" borderId="3" xfId="1" applyNumberFormat="1" applyFont="1" applyFill="1" applyBorder="1" applyProtection="1"/>
    <xf numFmtId="0" fontId="8" fillId="0" borderId="1" xfId="1" applyFont="1" applyFill="1" applyBorder="1" applyAlignment="1" applyProtection="1">
      <alignment horizontal="left" wrapText="1" indent="2"/>
    </xf>
    <xf numFmtId="2" fontId="15" fillId="6" borderId="3" xfId="1" applyNumberFormat="1" applyFont="1" applyFill="1" applyBorder="1" applyProtection="1"/>
    <xf numFmtId="2" fontId="16" fillId="7" borderId="3" xfId="1" applyNumberFormat="1" applyFont="1" applyFill="1" applyBorder="1" applyProtection="1"/>
    <xf numFmtId="0" fontId="8" fillId="0" borderId="1" xfId="1" applyFont="1" applyFill="1" applyBorder="1" applyAlignment="1" applyProtection="1">
      <alignment horizontal="left" wrapText="1" indent="3"/>
    </xf>
    <xf numFmtId="0" fontId="18" fillId="12" borderId="3" xfId="1" applyFont="1" applyFill="1" applyBorder="1" applyProtection="1"/>
    <xf numFmtId="0" fontId="20" fillId="12" borderId="3" xfId="1" applyFont="1" applyFill="1" applyBorder="1" applyProtection="1"/>
    <xf numFmtId="0" fontId="9" fillId="0" borderId="1" xfId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0" fontId="8" fillId="0" borderId="2" xfId="1" applyFont="1" applyFill="1" applyBorder="1" applyAlignment="1" applyProtection="1">
      <alignment horizontal="center"/>
      <protection locked="0"/>
    </xf>
    <xf numFmtId="0" fontId="9" fillId="9" borderId="1" xfId="1" applyFont="1" applyFill="1" applyBorder="1" applyAlignment="1" applyProtection="1">
      <alignment horizontal="center" vertical="center"/>
    </xf>
    <xf numFmtId="0" fontId="9" fillId="9" borderId="5" xfId="1" applyFont="1" applyFill="1" applyBorder="1" applyAlignment="1" applyProtection="1">
      <alignment horizontal="center" vertical="center"/>
    </xf>
    <xf numFmtId="49" fontId="9" fillId="9" borderId="1" xfId="1" applyNumberFormat="1" applyFont="1" applyFill="1" applyBorder="1" applyAlignment="1" applyProtection="1">
      <alignment horizontal="center" vertical="center"/>
    </xf>
    <xf numFmtId="2" fontId="16" fillId="13" borderId="3" xfId="1" applyNumberFormat="1" applyFont="1" applyFill="1" applyBorder="1" applyProtection="1"/>
    <xf numFmtId="49" fontId="9" fillId="9" borderId="6" xfId="1" applyNumberFormat="1" applyFont="1" applyFill="1" applyBorder="1" applyAlignment="1" applyProtection="1">
      <alignment horizontal="center" vertical="center"/>
    </xf>
    <xf numFmtId="0" fontId="9" fillId="0" borderId="6" xfId="1" applyFont="1" applyFill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center"/>
      <protection locked="0"/>
    </xf>
    <xf numFmtId="0" fontId="8" fillId="0" borderId="5" xfId="1" applyFont="1" applyFill="1" applyBorder="1" applyAlignment="1" applyProtection="1">
      <alignment horizontal="center"/>
      <protection locked="0"/>
    </xf>
    <xf numFmtId="2" fontId="3" fillId="3" borderId="7" xfId="1" applyNumberForma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left" wrapText="1"/>
    </xf>
    <xf numFmtId="49" fontId="9" fillId="9" borderId="9" xfId="1" applyNumberFormat="1" applyFont="1" applyFill="1" applyBorder="1" applyAlignment="1" applyProtection="1">
      <alignment horizontal="center" vertical="center"/>
    </xf>
    <xf numFmtId="0" fontId="9" fillId="0" borderId="9" xfId="1" applyFont="1" applyFill="1" applyBorder="1" applyAlignment="1" applyProtection="1">
      <alignment horizontal="center"/>
      <protection locked="0"/>
    </xf>
    <xf numFmtId="0" fontId="8" fillId="0" borderId="9" xfId="1" applyFont="1" applyFill="1" applyBorder="1" applyAlignment="1" applyProtection="1">
      <alignment horizontal="center"/>
      <protection locked="0"/>
    </xf>
    <xf numFmtId="0" fontId="8" fillId="0" borderId="10" xfId="1" applyFont="1" applyFill="1" applyBorder="1" applyAlignment="1" applyProtection="1">
      <alignment horizontal="center"/>
      <protection locked="0"/>
    </xf>
    <xf numFmtId="2" fontId="16" fillId="7" borderId="11" xfId="1" applyNumberFormat="1" applyFont="1" applyFill="1" applyBorder="1" applyProtection="1"/>
    <xf numFmtId="2" fontId="3" fillId="3" borderId="11" xfId="1" applyNumberFormat="1" applyFill="1" applyBorder="1" applyAlignment="1" applyProtection="1">
      <alignment horizontal="center" vertical="center"/>
    </xf>
    <xf numFmtId="2" fontId="3" fillId="3" borderId="12" xfId="1" applyNumberForma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 wrapText="1" indent="1"/>
    </xf>
    <xf numFmtId="2" fontId="3" fillId="3" borderId="14" xfId="1" applyNumberForma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 wrapText="1"/>
    </xf>
    <xf numFmtId="0" fontId="8" fillId="0" borderId="15" xfId="1" applyFont="1" applyFill="1" applyBorder="1" applyAlignment="1" applyProtection="1">
      <alignment horizontal="left" wrapText="1" indent="1"/>
    </xf>
    <xf numFmtId="49" fontId="9" fillId="9" borderId="16" xfId="1" applyNumberFormat="1" applyFont="1" applyFill="1" applyBorder="1" applyAlignment="1" applyProtection="1">
      <alignment horizontal="center" vertical="center"/>
    </xf>
    <xf numFmtId="0" fontId="9" fillId="0" borderId="16" xfId="1" applyFont="1" applyFill="1" applyBorder="1" applyAlignment="1" applyProtection="1">
      <alignment horizontal="center"/>
      <protection locked="0"/>
    </xf>
    <xf numFmtId="0" fontId="8" fillId="0" borderId="16" xfId="1" applyFont="1" applyFill="1" applyBorder="1" applyAlignment="1" applyProtection="1">
      <alignment horizontal="center"/>
      <protection locked="0"/>
    </xf>
    <xf numFmtId="0" fontId="8" fillId="0" borderId="17" xfId="1" applyFont="1" applyFill="1" applyBorder="1" applyAlignment="1" applyProtection="1">
      <alignment horizontal="center"/>
      <protection locked="0"/>
    </xf>
    <xf numFmtId="2" fontId="3" fillId="3" borderId="18" xfId="1" applyNumberFormat="1" applyFill="1" applyBorder="1" applyAlignment="1" applyProtection="1">
      <alignment horizontal="center" vertical="center"/>
    </xf>
    <xf numFmtId="2" fontId="3" fillId="3" borderId="19" xfId="1" applyNumberFormat="1" applyFill="1" applyBorder="1" applyAlignment="1" applyProtection="1">
      <alignment horizontal="center" vertical="center"/>
    </xf>
    <xf numFmtId="2" fontId="9" fillId="0" borderId="4" xfId="1" applyNumberFormat="1" applyFont="1" applyFill="1" applyBorder="1" applyAlignment="1" applyProtection="1">
      <alignment horizontal="center"/>
      <protection locked="0"/>
    </xf>
    <xf numFmtId="2" fontId="9" fillId="0" borderId="20" xfId="1" applyNumberFormat="1" applyFont="1" applyFill="1" applyBorder="1" applyAlignment="1" applyProtection="1">
      <alignment horizontal="center"/>
      <protection locked="0"/>
    </xf>
    <xf numFmtId="0" fontId="13" fillId="3" borderId="14" xfId="1" applyFont="1" applyFill="1" applyBorder="1" applyAlignment="1" applyProtection="1">
      <alignment horizontal="center" vertical="center"/>
    </xf>
    <xf numFmtId="2" fontId="14" fillId="4" borderId="24" xfId="1" applyNumberFormat="1" applyFont="1" applyFill="1" applyBorder="1" applyProtection="1"/>
    <xf numFmtId="2" fontId="15" fillId="5" borderId="24" xfId="1" applyNumberFormat="1" applyFont="1" applyFill="1" applyBorder="1" applyProtection="1"/>
    <xf numFmtId="2" fontId="15" fillId="6" borderId="24" xfId="1" applyNumberFormat="1" applyFont="1" applyFill="1" applyBorder="1" applyProtection="1"/>
    <xf numFmtId="2" fontId="16" fillId="7" borderId="24" xfId="1" applyNumberFormat="1" applyFont="1" applyFill="1" applyBorder="1" applyProtection="1"/>
    <xf numFmtId="2" fontId="16" fillId="13" borderId="24" xfId="1" applyNumberFormat="1" applyFont="1" applyFill="1" applyBorder="1" applyProtection="1"/>
    <xf numFmtId="2" fontId="3" fillId="3" borderId="26" xfId="1" applyNumberFormat="1" applyFill="1" applyBorder="1" applyAlignment="1" applyProtection="1">
      <alignment horizontal="center" vertical="center"/>
    </xf>
    <xf numFmtId="0" fontId="21" fillId="0" borderId="0" xfId="2" applyFont="1"/>
    <xf numFmtId="0" fontId="7" fillId="0" borderId="0" xfId="2" applyFont="1" applyFill="1"/>
    <xf numFmtId="0" fontId="20" fillId="0" borderId="0" xfId="2"/>
    <xf numFmtId="0" fontId="8" fillId="0" borderId="1" xfId="2" applyFont="1" applyFill="1" applyBorder="1" applyAlignment="1">
      <alignment horizontal="center" vertical="center" wrapText="1"/>
    </xf>
    <xf numFmtId="0" fontId="9" fillId="11" borderId="1" xfId="2" applyFont="1" applyFill="1" applyBorder="1" applyAlignment="1">
      <alignment horizontal="center" vertical="center"/>
    </xf>
    <xf numFmtId="0" fontId="9" fillId="11" borderId="6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wrapText="1" indent="1"/>
    </xf>
    <xf numFmtId="49" fontId="9" fillId="11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wrapText="1" indent="2"/>
    </xf>
    <xf numFmtId="0" fontId="9" fillId="0" borderId="1" xfId="2" applyFont="1" applyFill="1" applyBorder="1" applyAlignment="1">
      <alignment horizontal="center" vertical="center"/>
    </xf>
    <xf numFmtId="2" fontId="15" fillId="0" borderId="24" xfId="1" applyNumberFormat="1" applyFont="1" applyFill="1" applyBorder="1" applyProtection="1"/>
    <xf numFmtId="2" fontId="15" fillId="0" borderId="3" xfId="1" applyNumberFormat="1" applyFont="1" applyFill="1" applyBorder="1" applyProtection="1"/>
    <xf numFmtId="2" fontId="13" fillId="0" borderId="3" xfId="1" applyNumberFormat="1" applyFont="1" applyFill="1" applyBorder="1" applyProtection="1"/>
    <xf numFmtId="2" fontId="13" fillId="0" borderId="24" xfId="1" applyNumberFormat="1" applyFont="1" applyFill="1" applyBorder="1" applyProtection="1"/>
    <xf numFmtId="0" fontId="8" fillId="0" borderId="6" xfId="2" applyFont="1" applyFill="1" applyBorder="1" applyAlignment="1">
      <alignment horizontal="left" wrapText="1" indent="1"/>
    </xf>
    <xf numFmtId="49" fontId="9" fillId="11" borderId="6" xfId="2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left" vertical="center" wrapText="1" indent="1"/>
    </xf>
    <xf numFmtId="49" fontId="9" fillId="11" borderId="9" xfId="2" applyNumberFormat="1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left" wrapText="1" indent="2"/>
    </xf>
    <xf numFmtId="0" fontId="8" fillId="0" borderId="13" xfId="2" applyFont="1" applyFill="1" applyBorder="1" applyAlignment="1">
      <alignment horizontal="left" vertical="center" wrapText="1" indent="1"/>
    </xf>
    <xf numFmtId="0" fontId="8" fillId="0" borderId="15" xfId="2" applyFont="1" applyFill="1" applyBorder="1" applyAlignment="1">
      <alignment horizontal="left" wrapText="1" indent="2"/>
    </xf>
    <xf numFmtId="49" fontId="9" fillId="11" borderId="16" xfId="2" applyNumberFormat="1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22" fillId="0" borderId="16" xfId="2" applyFont="1" applyFill="1" applyBorder="1" applyAlignment="1">
      <alignment horizontal="center" vertical="center"/>
    </xf>
    <xf numFmtId="0" fontId="11" fillId="0" borderId="2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vertical="center"/>
    </xf>
    <xf numFmtId="2" fontId="17" fillId="0" borderId="24" xfId="1" applyNumberFormat="1" applyFont="1" applyFill="1" applyBorder="1" applyProtection="1"/>
    <xf numFmtId="2" fontId="17" fillId="0" borderId="3" xfId="1" applyNumberFormat="1" applyFont="1" applyFill="1" applyBorder="1" applyProtection="1"/>
    <xf numFmtId="2" fontId="15" fillId="0" borderId="25" xfId="1" applyNumberFormat="1" applyFont="1" applyFill="1" applyBorder="1" applyProtection="1"/>
    <xf numFmtId="2" fontId="15" fillId="0" borderId="7" xfId="1" applyNumberFormat="1" applyFont="1" applyFill="1" applyBorder="1" applyProtection="1"/>
    <xf numFmtId="2" fontId="17" fillId="0" borderId="23" xfId="1" applyNumberFormat="1" applyFont="1" applyFill="1" applyBorder="1" applyProtection="1"/>
    <xf numFmtId="2" fontId="17" fillId="0" borderId="27" xfId="1" applyNumberFormat="1" applyFont="1" applyFill="1" applyBorder="1" applyProtection="1"/>
    <xf numFmtId="2" fontId="15" fillId="0" borderId="18" xfId="1" applyNumberFormat="1" applyFont="1" applyFill="1" applyBorder="1" applyProtection="1"/>
    <xf numFmtId="0" fontId="5" fillId="0" borderId="0" xfId="1" applyFont="1" applyProtection="1"/>
    <xf numFmtId="0" fontId="9" fillId="9" borderId="1" xfId="1" applyFont="1" applyFill="1" applyBorder="1" applyAlignment="1" applyProtection="1">
      <alignment horizontal="center"/>
    </xf>
    <xf numFmtId="0" fontId="3" fillId="14" borderId="28" xfId="1" applyFill="1" applyBorder="1" applyProtection="1"/>
    <xf numFmtId="0" fontId="3" fillId="14" borderId="29" xfId="1" applyFill="1" applyBorder="1" applyProtection="1"/>
    <xf numFmtId="0" fontId="3" fillId="14" borderId="30" xfId="1" applyFill="1" applyBorder="1" applyProtection="1"/>
    <xf numFmtId="0" fontId="3" fillId="14" borderId="4" xfId="1" applyFill="1" applyBorder="1" applyProtection="1"/>
    <xf numFmtId="0" fontId="3" fillId="10" borderId="31" xfId="1" applyFill="1" applyBorder="1" applyProtection="1"/>
    <xf numFmtId="0" fontId="3" fillId="10" borderId="32" xfId="1" applyFill="1" applyBorder="1" applyProtection="1"/>
    <xf numFmtId="0" fontId="3" fillId="10" borderId="33" xfId="1" applyFill="1" applyBorder="1" applyProtection="1"/>
    <xf numFmtId="0" fontId="3" fillId="8" borderId="31" xfId="1" applyFill="1" applyBorder="1" applyProtection="1"/>
    <xf numFmtId="0" fontId="3" fillId="8" borderId="34" xfId="1" applyFill="1" applyBorder="1" applyProtection="1"/>
    <xf numFmtId="0" fontId="3" fillId="10" borderId="3" xfId="1" applyFill="1" applyBorder="1" applyProtection="1"/>
    <xf numFmtId="0" fontId="9" fillId="0" borderId="1" xfId="1" applyFont="1" applyFill="1" applyBorder="1" applyAlignment="1" applyProtection="1">
      <alignment horizontal="left" wrapText="1" indent="1"/>
    </xf>
    <xf numFmtId="0" fontId="3" fillId="14" borderId="3" xfId="1" applyFill="1" applyBorder="1" applyProtection="1"/>
    <xf numFmtId="4" fontId="8" fillId="0" borderId="1" xfId="1" applyNumberFormat="1" applyFont="1" applyFill="1" applyBorder="1" applyAlignment="1" applyProtection="1">
      <alignment horizontal="center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8" fillId="2" borderId="2" xfId="1" applyFont="1" applyFill="1" applyBorder="1" applyAlignment="1" applyProtection="1">
      <alignment horizontal="center"/>
      <protection locked="0"/>
    </xf>
    <xf numFmtId="0" fontId="3" fillId="0" borderId="0" xfId="1" applyFill="1" applyBorder="1" applyProtection="1"/>
    <xf numFmtId="0" fontId="20" fillId="0" borderId="0" xfId="1" applyFont="1" applyFill="1" applyBorder="1" applyProtection="1"/>
    <xf numFmtId="0" fontId="9" fillId="0" borderId="6" xfId="1" applyFont="1" applyFill="1" applyBorder="1" applyAlignment="1" applyProtection="1">
      <alignment horizontal="left" wrapText="1" indent="1"/>
    </xf>
    <xf numFmtId="2" fontId="18" fillId="0" borderId="3" xfId="2" applyNumberFormat="1" applyFont="1" applyBorder="1" applyAlignment="1">
      <alignment horizontal="center"/>
    </xf>
    <xf numFmtId="2" fontId="18" fillId="0" borderId="7" xfId="2" applyNumberFormat="1" applyFont="1" applyBorder="1" applyAlignment="1">
      <alignment horizontal="center"/>
    </xf>
    <xf numFmtId="2" fontId="18" fillId="0" borderId="11" xfId="2" applyNumberFormat="1" applyFont="1" applyBorder="1" applyAlignment="1">
      <alignment horizontal="center"/>
    </xf>
    <xf numFmtId="2" fontId="18" fillId="0" borderId="18" xfId="2" applyNumberFormat="1" applyFont="1" applyBorder="1" applyAlignment="1">
      <alignment horizontal="center"/>
    </xf>
    <xf numFmtId="0" fontId="6" fillId="14" borderId="0" xfId="1" applyFont="1" applyFill="1" applyProtection="1"/>
    <xf numFmtId="0" fontId="23" fillId="0" borderId="3" xfId="1" applyFont="1" applyFill="1" applyBorder="1" applyAlignment="1" applyProtection="1">
      <alignment horizontal="center" vertical="center"/>
    </xf>
    <xf numFmtId="2" fontId="24" fillId="0" borderId="3" xfId="1" applyNumberFormat="1" applyFont="1" applyFill="1" applyBorder="1" applyAlignment="1" applyProtection="1">
      <alignment horizontal="center"/>
    </xf>
    <xf numFmtId="2" fontId="25" fillId="0" borderId="3" xfId="1" applyNumberFormat="1" applyFont="1" applyFill="1" applyBorder="1" applyAlignment="1" applyProtection="1">
      <alignment horizontal="center"/>
    </xf>
    <xf numFmtId="2" fontId="26" fillId="0" borderId="3" xfId="1" applyNumberFormat="1" applyFont="1" applyFill="1" applyBorder="1" applyProtection="1"/>
    <xf numFmtId="2" fontId="27" fillId="0" borderId="3" xfId="1" applyNumberFormat="1" applyFont="1" applyFill="1" applyBorder="1" applyProtection="1"/>
    <xf numFmtId="2" fontId="27" fillId="0" borderId="7" xfId="1" applyNumberFormat="1" applyFont="1" applyFill="1" applyBorder="1" applyProtection="1"/>
    <xf numFmtId="2" fontId="24" fillId="0" borderId="11" xfId="1" applyNumberFormat="1" applyFont="1" applyFill="1" applyBorder="1" applyAlignment="1" applyProtection="1">
      <alignment horizontal="center"/>
    </xf>
    <xf numFmtId="0" fontId="5" fillId="0" borderId="0" xfId="1" applyFont="1" applyFill="1" applyAlignment="1" applyProtection="1">
      <alignment horizontal="right"/>
    </xf>
    <xf numFmtId="0" fontId="13" fillId="3" borderId="24" xfId="1" applyFont="1" applyFill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/>
    </xf>
    <xf numFmtId="2" fontId="3" fillId="3" borderId="24" xfId="1" applyNumberFormat="1" applyFill="1" applyBorder="1" applyAlignment="1" applyProtection="1">
      <alignment horizontal="center" vertical="center"/>
    </xf>
    <xf numFmtId="0" fontId="6" fillId="0" borderId="14" xfId="1" applyFont="1" applyBorder="1" applyProtection="1"/>
    <xf numFmtId="2" fontId="3" fillId="3" borderId="27" xfId="1" applyNumberFormat="1" applyFill="1" applyBorder="1" applyAlignment="1" applyProtection="1">
      <alignment horizontal="center" vertical="center"/>
    </xf>
    <xf numFmtId="0" fontId="6" fillId="0" borderId="19" xfId="1" applyFont="1" applyBorder="1" applyProtection="1"/>
    <xf numFmtId="4" fontId="18" fillId="12" borderId="3" xfId="1" applyNumberFormat="1" applyFont="1" applyFill="1" applyBorder="1" applyProtection="1"/>
    <xf numFmtId="2" fontId="15" fillId="0" borderId="0" xfId="1" applyNumberFormat="1" applyFont="1" applyFill="1" applyBorder="1" applyProtection="1"/>
    <xf numFmtId="0" fontId="29" fillId="18" borderId="44" xfId="4" applyFont="1" applyFill="1" applyBorder="1" applyAlignment="1">
      <alignment horizontal="center" vertical="top" wrapText="1"/>
    </xf>
    <xf numFmtId="0" fontId="29" fillId="18" borderId="45" xfId="4" applyFont="1" applyFill="1" applyBorder="1" applyAlignment="1">
      <alignment horizontal="center" vertical="top" wrapText="1"/>
    </xf>
    <xf numFmtId="0" fontId="29" fillId="18" borderId="46" xfId="4" applyFont="1" applyFill="1" applyBorder="1" applyAlignment="1">
      <alignment horizontal="center" vertical="top" wrapText="1"/>
    </xf>
    <xf numFmtId="0" fontId="2" fillId="0" borderId="0" xfId="4" applyAlignment="1">
      <alignment wrapText="1"/>
    </xf>
    <xf numFmtId="0" fontId="30" fillId="0" borderId="47" xfId="4" applyFont="1" applyBorder="1" applyAlignment="1">
      <alignment horizontal="left" vertical="top"/>
    </xf>
    <xf numFmtId="0" fontId="30" fillId="0" borderId="48" xfId="4" applyFont="1" applyBorder="1" applyAlignment="1">
      <alignment horizontal="left" vertical="top"/>
    </xf>
    <xf numFmtId="0" fontId="30" fillId="0" borderId="49" xfId="4" applyFont="1" applyBorder="1" applyAlignment="1">
      <alignment horizontal="left" vertical="top"/>
    </xf>
    <xf numFmtId="0" fontId="2" fillId="0" borderId="0" xfId="4"/>
    <xf numFmtId="0" fontId="30" fillId="0" borderId="47" xfId="4" applyFont="1" applyBorder="1" applyAlignment="1">
      <alignment vertical="top"/>
    </xf>
    <xf numFmtId="0" fontId="30" fillId="0" borderId="48" xfId="4" applyFont="1" applyBorder="1" applyAlignment="1">
      <alignment vertical="top"/>
    </xf>
    <xf numFmtId="0" fontId="30" fillId="0" borderId="49" xfId="4" applyFont="1" applyBorder="1" applyAlignment="1">
      <alignment vertical="top"/>
    </xf>
    <xf numFmtId="0" fontId="30" fillId="0" borderId="50" xfId="4" applyFont="1" applyBorder="1" applyAlignment="1">
      <alignment vertical="top"/>
    </xf>
    <xf numFmtId="0" fontId="30" fillId="0" borderId="51" xfId="4" applyFont="1" applyBorder="1" applyAlignment="1">
      <alignment vertical="top"/>
    </xf>
    <xf numFmtId="0" fontId="30" fillId="0" borderId="52" xfId="4" applyFont="1" applyBorder="1" applyAlignment="1">
      <alignment vertical="top"/>
    </xf>
    <xf numFmtId="0" fontId="31" fillId="0" borderId="3" xfId="3" applyFont="1" applyBorder="1" applyAlignment="1">
      <alignment wrapText="1"/>
    </xf>
    <xf numFmtId="0" fontId="31" fillId="0" borderId="0" xfId="3" applyFont="1" applyAlignment="1">
      <alignment wrapText="1"/>
    </xf>
    <xf numFmtId="49" fontId="31" fillId="0" borderId="1" xfId="3" quotePrefix="1" applyNumberFormat="1" applyFont="1" applyBorder="1" applyAlignment="1" applyProtection="1">
      <alignment horizontal="center" vertical="top" wrapText="1"/>
      <protection locked="0"/>
    </xf>
    <xf numFmtId="49" fontId="31" fillId="0" borderId="2" xfId="3" quotePrefix="1" applyNumberFormat="1" applyFont="1" applyBorder="1" applyAlignment="1" applyProtection="1">
      <alignment horizontal="center" vertical="top" wrapText="1"/>
      <protection locked="0"/>
    </xf>
    <xf numFmtId="1" fontId="31" fillId="17" borderId="1" xfId="3" quotePrefix="1" applyNumberFormat="1" applyFont="1" applyFill="1" applyBorder="1" applyAlignment="1" applyProtection="1">
      <alignment horizontal="center" vertical="top" wrapText="1"/>
      <protection locked="0"/>
    </xf>
    <xf numFmtId="0" fontId="31" fillId="0" borderId="1" xfId="3" applyFont="1" applyBorder="1" applyAlignment="1">
      <alignment horizontal="center" vertical="center" wrapText="1"/>
    </xf>
    <xf numFmtId="0" fontId="31" fillId="15" borderId="1" xfId="3" applyFont="1" applyFill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top" wrapText="1"/>
    </xf>
    <xf numFmtId="0" fontId="32" fillId="15" borderId="2" xfId="3" applyFont="1" applyFill="1" applyBorder="1" applyAlignment="1">
      <alignment wrapText="1"/>
    </xf>
    <xf numFmtId="0" fontId="32" fillId="15" borderId="39" xfId="3" applyFont="1" applyFill="1" applyBorder="1" applyAlignment="1">
      <alignment wrapText="1"/>
    </xf>
    <xf numFmtId="0" fontId="32" fillId="0" borderId="0" xfId="3" applyFont="1" applyAlignment="1">
      <alignment wrapText="1"/>
    </xf>
    <xf numFmtId="0" fontId="33" fillId="0" borderId="0" xfId="3" applyFont="1" applyAlignment="1">
      <alignment horizontal="center" wrapText="1"/>
    </xf>
    <xf numFmtId="49" fontId="31" fillId="0" borderId="39" xfId="3" quotePrefix="1" applyNumberFormat="1" applyFont="1" applyBorder="1" applyAlignment="1" applyProtection="1">
      <alignment horizontal="center" vertical="top" wrapText="1"/>
      <protection locked="0"/>
    </xf>
    <xf numFmtId="0" fontId="31" fillId="0" borderId="55" xfId="3" applyFont="1" applyBorder="1" applyAlignment="1">
      <alignment wrapText="1"/>
    </xf>
    <xf numFmtId="0" fontId="31" fillId="0" borderId="3" xfId="3" applyFont="1" applyBorder="1" applyAlignment="1">
      <alignment horizontal="center" vertical="top" wrapText="1"/>
    </xf>
    <xf numFmtId="14" fontId="33" fillId="0" borderId="7" xfId="3" applyNumberFormat="1" applyFont="1" applyBorder="1" applyAlignment="1">
      <alignment horizontal="center" vertical="center" wrapText="1"/>
    </xf>
    <xf numFmtId="49" fontId="31" fillId="0" borderId="0" xfId="3" quotePrefix="1" applyNumberFormat="1" applyFont="1" applyBorder="1" applyAlignment="1" applyProtection="1">
      <alignment horizontal="center" vertical="top" wrapText="1"/>
      <protection locked="0"/>
    </xf>
    <xf numFmtId="0" fontId="35" fillId="0" borderId="0" xfId="4" applyFont="1" applyAlignment="1">
      <alignment wrapText="1"/>
    </xf>
    <xf numFmtId="0" fontId="35" fillId="0" borderId="0" xfId="4" applyFont="1"/>
    <xf numFmtId="0" fontId="35" fillId="19" borderId="3" xfId="4" applyFont="1" applyFill="1" applyBorder="1" applyAlignment="1">
      <alignment horizontal="left" vertical="center" wrapText="1"/>
    </xf>
    <xf numFmtId="0" fontId="35" fillId="0" borderId="3" xfId="4" applyFont="1" applyFill="1" applyBorder="1" applyAlignment="1">
      <alignment horizontal="left" vertical="center" wrapText="1"/>
    </xf>
    <xf numFmtId="0" fontId="33" fillId="19" borderId="3" xfId="4" applyFont="1" applyFill="1" applyBorder="1" applyAlignment="1">
      <alignment horizontal="left" vertical="center" wrapText="1"/>
    </xf>
    <xf numFmtId="0" fontId="31" fillId="0" borderId="1" xfId="3" applyFont="1" applyBorder="1" applyAlignment="1">
      <alignment horizontal="left" vertical="center" wrapText="1"/>
    </xf>
    <xf numFmtId="0" fontId="34" fillId="0" borderId="0" xfId="4" applyFont="1" applyAlignment="1">
      <alignment vertical="center" wrapText="1"/>
    </xf>
    <xf numFmtId="0" fontId="32" fillId="9" borderId="6" xfId="3" applyFont="1" applyFill="1" applyBorder="1" applyAlignment="1">
      <alignment horizontal="center" wrapText="1"/>
    </xf>
    <xf numFmtId="0" fontId="32" fillId="9" borderId="0" xfId="3" applyFont="1" applyFill="1" applyBorder="1" applyAlignment="1">
      <alignment horizontal="center" wrapText="1"/>
    </xf>
    <xf numFmtId="0" fontId="31" fillId="9" borderId="0" xfId="3" applyFont="1" applyFill="1" applyAlignment="1">
      <alignment wrapText="1"/>
    </xf>
    <xf numFmtId="0" fontId="32" fillId="9" borderId="3" xfId="3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 indent="2"/>
    </xf>
    <xf numFmtId="0" fontId="31" fillId="0" borderId="3" xfId="3" applyFont="1" applyBorder="1" applyAlignment="1">
      <alignment horizontal="left" vertical="center" wrapText="1"/>
    </xf>
    <xf numFmtId="0" fontId="31" fillId="0" borderId="3" xfId="3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 indent="1"/>
    </xf>
    <xf numFmtId="0" fontId="34" fillId="9" borderId="0" xfId="4" applyFont="1" applyFill="1" applyAlignment="1">
      <alignment vertical="center" wrapText="1"/>
    </xf>
    <xf numFmtId="0" fontId="2" fillId="9" borderId="0" xfId="4" applyFill="1" applyAlignment="1">
      <alignment wrapText="1"/>
    </xf>
    <xf numFmtId="0" fontId="34" fillId="9" borderId="0" xfId="4" applyFont="1" applyFill="1" applyAlignment="1">
      <alignment horizontal="center" vertical="center" wrapText="1"/>
    </xf>
    <xf numFmtId="0" fontId="31" fillId="9" borderId="1" xfId="3" applyFont="1" applyFill="1" applyBorder="1" applyAlignment="1">
      <alignment horizontal="left" vertical="center" wrapText="1"/>
    </xf>
    <xf numFmtId="0" fontId="2" fillId="9" borderId="0" xfId="4" applyFill="1"/>
    <xf numFmtId="0" fontId="31" fillId="9" borderId="6" xfId="3" applyFont="1" applyFill="1" applyBorder="1" applyAlignment="1">
      <alignment horizontal="left" vertical="center" wrapText="1"/>
    </xf>
    <xf numFmtId="0" fontId="31" fillId="9" borderId="0" xfId="3" applyFont="1" applyFill="1" applyBorder="1" applyAlignment="1">
      <alignment horizontal="left" vertical="center" wrapText="1"/>
    </xf>
    <xf numFmtId="0" fontId="31" fillId="9" borderId="2" xfId="3" applyFont="1" applyFill="1" applyBorder="1" applyAlignment="1">
      <alignment horizontal="left" vertical="center" wrapText="1"/>
    </xf>
    <xf numFmtId="0" fontId="31" fillId="9" borderId="3" xfId="3" applyFont="1" applyFill="1" applyBorder="1" applyAlignment="1">
      <alignment horizontal="left" vertical="center" wrapText="1"/>
    </xf>
    <xf numFmtId="0" fontId="31" fillId="9" borderId="43" xfId="3" applyFont="1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left" wrapText="1" indent="2"/>
    </xf>
    <xf numFmtId="0" fontId="8" fillId="9" borderId="0" xfId="0" applyFont="1" applyFill="1" applyBorder="1" applyAlignment="1">
      <alignment horizontal="left" wrapText="1" indent="3"/>
    </xf>
    <xf numFmtId="0" fontId="31" fillId="0" borderId="55" xfId="3" applyFont="1" applyBorder="1" applyAlignment="1">
      <alignment horizontal="left" vertical="center" wrapText="1"/>
    </xf>
    <xf numFmtId="0" fontId="31" fillId="0" borderId="4" xfId="3" applyFont="1" applyBorder="1" applyAlignment="1">
      <alignment horizontal="left" vertical="center" wrapText="1"/>
    </xf>
    <xf numFmtId="0" fontId="32" fillId="0" borderId="56" xfId="3" applyFont="1" applyBorder="1" applyAlignment="1">
      <alignment horizontal="center" vertical="top" wrapText="1"/>
    </xf>
    <xf numFmtId="0" fontId="32" fillId="0" borderId="30" xfId="3" applyFont="1" applyBorder="1" applyAlignment="1">
      <alignment horizontal="center" vertical="top" wrapText="1"/>
    </xf>
    <xf numFmtId="0" fontId="31" fillId="0" borderId="30" xfId="3" applyFont="1" applyBorder="1" applyAlignment="1">
      <alignment horizontal="center" vertical="top" wrapText="1"/>
    </xf>
    <xf numFmtId="0" fontId="31" fillId="0" borderId="33" xfId="3" applyFont="1" applyBorder="1" applyAlignment="1">
      <alignment horizontal="center" vertical="top" wrapText="1"/>
    </xf>
    <xf numFmtId="0" fontId="31" fillId="0" borderId="57" xfId="3" applyFont="1" applyBorder="1" applyAlignment="1">
      <alignment horizontal="left" vertical="center" wrapText="1"/>
    </xf>
    <xf numFmtId="0" fontId="31" fillId="0" borderId="7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left" vertical="center" wrapText="1"/>
    </xf>
    <xf numFmtId="0" fontId="31" fillId="0" borderId="20" xfId="3" applyFont="1" applyBorder="1" applyAlignment="1">
      <alignment horizontal="left" vertical="center" wrapText="1"/>
    </xf>
    <xf numFmtId="0" fontId="37" fillId="0" borderId="55" xfId="3" applyFont="1" applyFill="1" applyBorder="1" applyAlignment="1">
      <alignment horizontal="left" vertical="center" wrapText="1"/>
    </xf>
    <xf numFmtId="0" fontId="37" fillId="0" borderId="3" xfId="3" applyFont="1" applyFill="1" applyBorder="1" applyAlignment="1">
      <alignment horizontal="center" vertical="center" wrapText="1"/>
    </xf>
    <xf numFmtId="0" fontId="37" fillId="0" borderId="3" xfId="3" applyFont="1" applyFill="1" applyBorder="1" applyAlignment="1">
      <alignment horizontal="left" vertical="center" wrapText="1"/>
    </xf>
    <xf numFmtId="0" fontId="37" fillId="0" borderId="4" xfId="3" applyFont="1" applyFill="1" applyBorder="1" applyAlignment="1">
      <alignment horizontal="left" vertical="center" wrapText="1"/>
    </xf>
    <xf numFmtId="2" fontId="33" fillId="0" borderId="3" xfId="3" applyNumberFormat="1" applyFont="1" applyBorder="1" applyAlignment="1">
      <alignment horizontal="center" vertical="center" wrapText="1"/>
    </xf>
    <xf numFmtId="0" fontId="31" fillId="0" borderId="3" xfId="3" applyFont="1" applyFill="1" applyBorder="1" applyAlignment="1">
      <alignment horizontal="left" vertical="center" wrapText="1"/>
    </xf>
    <xf numFmtId="0" fontId="37" fillId="0" borderId="57" xfId="3" applyFont="1" applyFill="1" applyBorder="1" applyAlignment="1">
      <alignment horizontal="left" vertical="center" wrapText="1"/>
    </xf>
    <xf numFmtId="0" fontId="37" fillId="0" borderId="7" xfId="3" applyFont="1" applyFill="1" applyBorder="1" applyAlignment="1">
      <alignment horizontal="center" vertical="center" wrapText="1"/>
    </xf>
    <xf numFmtId="2" fontId="38" fillId="0" borderId="7" xfId="3" applyNumberFormat="1" applyFont="1" applyFill="1" applyBorder="1" applyAlignment="1">
      <alignment horizontal="center" vertical="center" wrapText="1"/>
    </xf>
    <xf numFmtId="0" fontId="37" fillId="0" borderId="7" xfId="3" applyFont="1" applyFill="1" applyBorder="1" applyAlignment="1">
      <alignment horizontal="left" vertical="center" wrapText="1"/>
    </xf>
    <xf numFmtId="0" fontId="37" fillId="0" borderId="20" xfId="3" applyFont="1" applyFill="1" applyBorder="1" applyAlignment="1">
      <alignment horizontal="left" vertical="center" wrapText="1"/>
    </xf>
    <xf numFmtId="14" fontId="37" fillId="0" borderId="7" xfId="3" applyNumberFormat="1" applyFont="1" applyFill="1" applyBorder="1" applyAlignment="1">
      <alignment horizontal="center" vertical="center" wrapText="1"/>
    </xf>
    <xf numFmtId="0" fontId="31" fillId="0" borderId="7" xfId="3" applyFont="1" applyFill="1" applyBorder="1" applyAlignment="1">
      <alignment horizontal="center" vertical="center" wrapText="1"/>
    </xf>
    <xf numFmtId="0" fontId="31" fillId="0" borderId="7" xfId="3" applyFont="1" applyFill="1" applyBorder="1" applyAlignment="1">
      <alignment horizontal="left" vertical="center" wrapText="1"/>
    </xf>
    <xf numFmtId="0" fontId="31" fillId="0" borderId="57" xfId="3" applyFont="1" applyFill="1" applyBorder="1" applyAlignment="1">
      <alignment horizontal="left" vertical="center" wrapText="1"/>
    </xf>
    <xf numFmtId="2" fontId="33" fillId="0" borderId="7" xfId="3" applyNumberFormat="1" applyFont="1" applyFill="1" applyBorder="1" applyAlignment="1">
      <alignment horizontal="center" vertical="center" wrapText="1"/>
    </xf>
    <xf numFmtId="0" fontId="31" fillId="0" borderId="20" xfId="3" applyFont="1" applyFill="1" applyBorder="1" applyAlignment="1">
      <alignment horizontal="left" vertical="center" wrapText="1"/>
    </xf>
    <xf numFmtId="14" fontId="31" fillId="0" borderId="7" xfId="3" applyNumberFormat="1" applyFont="1" applyFill="1" applyBorder="1" applyAlignment="1">
      <alignment horizontal="center" vertical="center" wrapText="1"/>
    </xf>
    <xf numFmtId="0" fontId="35" fillId="0" borderId="0" xfId="0" pivotButton="1" applyFont="1" applyAlignment="1">
      <alignment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left" wrapText="1"/>
    </xf>
    <xf numFmtId="14" fontId="37" fillId="0" borderId="3" xfId="3" applyNumberFormat="1" applyFont="1" applyFill="1" applyBorder="1" applyAlignment="1">
      <alignment horizontal="center" vertical="center" wrapText="1"/>
    </xf>
    <xf numFmtId="14" fontId="33" fillId="0" borderId="0" xfId="3" applyNumberFormat="1" applyFont="1" applyBorder="1" applyAlignment="1">
      <alignment horizontal="center" vertical="center" wrapText="1"/>
    </xf>
    <xf numFmtId="2" fontId="33" fillId="0" borderId="7" xfId="3" applyNumberFormat="1" applyFont="1" applyBorder="1" applyAlignment="1">
      <alignment horizontal="center" vertical="center" wrapText="1"/>
    </xf>
    <xf numFmtId="0" fontId="34" fillId="0" borderId="0" xfId="0" pivotButton="1" applyFont="1" applyAlignment="1">
      <alignment wrapText="1"/>
    </xf>
    <xf numFmtId="0" fontId="39" fillId="0" borderId="0" xfId="0" applyFont="1" applyAlignment="1"/>
    <xf numFmtId="0" fontId="35" fillId="0" borderId="0" xfId="0" applyNumberFormat="1" applyFont="1" applyAlignment="1">
      <alignment wrapText="1"/>
    </xf>
    <xf numFmtId="0" fontId="35" fillId="0" borderId="0" xfId="0" applyFont="1" applyAlignment="1">
      <alignment horizontal="center" wrapText="1"/>
    </xf>
    <xf numFmtId="164" fontId="35" fillId="0" borderId="0" xfId="0" applyNumberFormat="1" applyFont="1" applyAlignment="1">
      <alignment wrapText="1"/>
    </xf>
    <xf numFmtId="164" fontId="9" fillId="0" borderId="4" xfId="1" applyNumberFormat="1" applyFont="1" applyFill="1" applyBorder="1" applyAlignment="1" applyProtection="1">
      <alignment horizontal="center"/>
      <protection locked="0"/>
    </xf>
    <xf numFmtId="164" fontId="9" fillId="0" borderId="21" xfId="1" applyNumberFormat="1" applyFont="1" applyFill="1" applyBorder="1" applyAlignment="1" applyProtection="1">
      <alignment horizontal="center"/>
      <protection locked="0"/>
    </xf>
    <xf numFmtId="164" fontId="9" fillId="0" borderId="22" xfId="1" applyNumberFormat="1" applyFont="1" applyFill="1" applyBorder="1" applyAlignment="1" applyProtection="1">
      <alignment horizontal="center"/>
      <protection locked="0"/>
    </xf>
    <xf numFmtId="0" fontId="40" fillId="0" borderId="0" xfId="0" applyFont="1"/>
    <xf numFmtId="0" fontId="33" fillId="0" borderId="0" xfId="0" applyFont="1" applyAlignment="1"/>
    <xf numFmtId="0" fontId="31" fillId="0" borderId="30" xfId="3" applyFont="1" applyFill="1" applyBorder="1" applyAlignment="1">
      <alignment horizontal="left" vertical="center" wrapText="1"/>
    </xf>
    <xf numFmtId="0" fontId="31" fillId="0" borderId="30" xfId="3" applyFont="1" applyFill="1" applyBorder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41" fillId="0" borderId="0" xfId="0" applyFont="1"/>
    <xf numFmtId="0" fontId="1" fillId="0" borderId="3" xfId="4" applyFont="1" applyBorder="1"/>
    <xf numFmtId="49" fontId="31" fillId="0" borderId="3" xfId="3" quotePrefix="1" applyNumberFormat="1" applyFont="1" applyBorder="1" applyAlignment="1" applyProtection="1">
      <alignment horizontal="center" vertical="top" wrapText="1"/>
      <protection locked="0"/>
    </xf>
    <xf numFmtId="0" fontId="31" fillId="0" borderId="0" xfId="3" applyFont="1" applyBorder="1" applyAlignment="1">
      <alignment wrapText="1"/>
    </xf>
    <xf numFmtId="14" fontId="31" fillId="0" borderId="3" xfId="3" applyNumberFormat="1" applyFont="1" applyBorder="1" applyAlignment="1">
      <alignment horizontal="center" vertical="center" wrapText="1"/>
    </xf>
    <xf numFmtId="14" fontId="31" fillId="0" borderId="7" xfId="3" applyNumberFormat="1" applyFont="1" applyBorder="1" applyAlignment="1">
      <alignment horizontal="center" vertical="center" wrapText="1"/>
    </xf>
    <xf numFmtId="0" fontId="31" fillId="20" borderId="30" xfId="3" applyFont="1" applyFill="1" applyBorder="1" applyAlignment="1">
      <alignment horizontal="center" vertical="top" wrapText="1"/>
    </xf>
    <xf numFmtId="0" fontId="6" fillId="0" borderId="3" xfId="1" applyFont="1" applyBorder="1" applyProtection="1"/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/>
    </xf>
    <xf numFmtId="0" fontId="32" fillId="11" borderId="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wrapText="1"/>
    </xf>
    <xf numFmtId="49" fontId="32" fillId="11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1" fillId="0" borderId="1" xfId="0" applyFont="1" applyFill="1" applyBorder="1" applyAlignment="1">
      <alignment horizontal="left" wrapText="1" indent="1"/>
    </xf>
    <xf numFmtId="0" fontId="31" fillId="0" borderId="1" xfId="0" applyFont="1" applyFill="1" applyBorder="1" applyAlignment="1">
      <alignment horizontal="left" wrapText="1" indent="2"/>
    </xf>
    <xf numFmtId="0" fontId="31" fillId="0" borderId="1" xfId="0" applyFont="1" applyFill="1" applyBorder="1" applyAlignment="1">
      <alignment horizontal="left" wrapText="1" indent="3"/>
    </xf>
    <xf numFmtId="0" fontId="35" fillId="0" borderId="0" xfId="0" applyFont="1" applyAlignment="1">
      <alignment vertical="center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10" fillId="0" borderId="35" xfId="1" applyFont="1" applyFill="1" applyBorder="1" applyAlignment="1" applyProtection="1">
      <alignment horizontal="center" vertical="center" wrapText="1"/>
    </xf>
    <xf numFmtId="0" fontId="10" fillId="0" borderId="36" xfId="1" applyFont="1" applyFill="1" applyBorder="1" applyAlignment="1" applyProtection="1">
      <alignment horizontal="center" vertical="center" wrapText="1"/>
    </xf>
    <xf numFmtId="0" fontId="10" fillId="0" borderId="37" xfId="1" applyFont="1" applyFill="1" applyBorder="1" applyAlignment="1" applyProtection="1">
      <alignment horizontal="center" vertical="center" wrapText="1"/>
    </xf>
    <xf numFmtId="0" fontId="10" fillId="3" borderId="23" xfId="1" applyFont="1" applyFill="1" applyBorder="1" applyAlignment="1" applyProtection="1">
      <alignment horizontal="center" vertical="center" wrapText="1"/>
    </xf>
    <xf numFmtId="0" fontId="10" fillId="3" borderId="11" xfId="1" applyFont="1" applyFill="1" applyBorder="1" applyAlignment="1" applyProtection="1">
      <alignment horizontal="center" vertical="center" wrapText="1"/>
    </xf>
    <xf numFmtId="0" fontId="10" fillId="3" borderId="12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top" wrapText="1"/>
    </xf>
    <xf numFmtId="0" fontId="32" fillId="15" borderId="1" xfId="3" applyFont="1" applyFill="1" applyBorder="1" applyAlignment="1">
      <alignment horizontal="center" wrapText="1"/>
    </xf>
    <xf numFmtId="1" fontId="32" fillId="16" borderId="1" xfId="3" quotePrefix="1" applyNumberFormat="1" applyFont="1" applyFill="1" applyBorder="1" applyAlignment="1" applyProtection="1">
      <alignment horizontal="center" vertical="top" wrapText="1"/>
      <protection locked="0"/>
    </xf>
    <xf numFmtId="0" fontId="31" fillId="0" borderId="1" xfId="3" applyFont="1" applyBorder="1" applyAlignment="1">
      <alignment horizontal="center" vertical="top" wrapText="1"/>
    </xf>
    <xf numFmtId="1" fontId="32" fillId="16" borderId="5" xfId="3" quotePrefix="1" applyNumberFormat="1" applyFont="1" applyFill="1" applyBorder="1" applyAlignment="1" applyProtection="1">
      <alignment horizontal="center" vertical="top" wrapText="1"/>
      <protection locked="0"/>
    </xf>
    <xf numFmtId="1" fontId="32" fillId="16" borderId="42" xfId="3" quotePrefix="1" applyNumberFormat="1" applyFont="1" applyFill="1" applyBorder="1" applyAlignment="1" applyProtection="1">
      <alignment horizontal="center" vertical="top" wrapText="1"/>
      <protection locked="0"/>
    </xf>
    <xf numFmtId="1" fontId="32" fillId="16" borderId="41" xfId="3" quotePrefix="1" applyNumberFormat="1" applyFont="1" applyFill="1" applyBorder="1" applyAlignment="1" applyProtection="1">
      <alignment horizontal="center" vertical="top" wrapText="1"/>
      <protection locked="0"/>
    </xf>
    <xf numFmtId="0" fontId="31" fillId="0" borderId="1" xfId="3" applyFont="1" applyBorder="1" applyAlignment="1" applyProtection="1">
      <alignment horizontal="center" vertical="center" wrapText="1"/>
      <protection locked="0"/>
    </xf>
    <xf numFmtId="0" fontId="31" fillId="15" borderId="1" xfId="3" applyFont="1" applyFill="1" applyBorder="1" applyAlignment="1">
      <alignment horizontal="center" vertical="top" wrapText="1"/>
    </xf>
    <xf numFmtId="0" fontId="31" fillId="15" borderId="1" xfId="3" applyFont="1" applyFill="1" applyBorder="1" applyAlignment="1">
      <alignment horizontal="center" vertical="center" wrapText="1"/>
    </xf>
    <xf numFmtId="0" fontId="31" fillId="15" borderId="6" xfId="3" applyFont="1" applyFill="1" applyBorder="1" applyAlignment="1">
      <alignment horizontal="center" vertical="center" wrapText="1"/>
    </xf>
    <xf numFmtId="0" fontId="31" fillId="15" borderId="43" xfId="3" applyFont="1" applyFill="1" applyBorder="1" applyAlignment="1">
      <alignment horizontal="center" vertical="center" wrapText="1"/>
    </xf>
    <xf numFmtId="0" fontId="31" fillId="0" borderId="6" xfId="3" applyFont="1" applyBorder="1" applyAlignment="1" applyProtection="1">
      <alignment horizontal="center" vertical="center" wrapText="1"/>
      <protection locked="0"/>
    </xf>
    <xf numFmtId="0" fontId="31" fillId="0" borderId="40" xfId="3" applyFont="1" applyBorder="1" applyAlignment="1" applyProtection="1">
      <alignment horizontal="center" vertical="center" wrapText="1"/>
      <protection locked="0"/>
    </xf>
    <xf numFmtId="0" fontId="31" fillId="0" borderId="43" xfId="3" applyFont="1" applyBorder="1" applyAlignment="1" applyProtection="1">
      <alignment horizontal="center" vertical="center" wrapText="1"/>
      <protection locked="0"/>
    </xf>
    <xf numFmtId="1" fontId="32" fillId="16" borderId="6" xfId="3" quotePrefix="1" applyNumberFormat="1" applyFont="1" applyFill="1" applyBorder="1" applyAlignment="1" applyProtection="1">
      <alignment horizontal="center" vertical="top" wrapText="1"/>
      <protection locked="0"/>
    </xf>
    <xf numFmtId="1" fontId="32" fillId="16" borderId="43" xfId="3" quotePrefix="1" applyNumberFormat="1" applyFont="1" applyFill="1" applyBorder="1" applyAlignment="1" applyProtection="1">
      <alignment horizontal="center" vertical="top" wrapText="1"/>
      <protection locked="0"/>
    </xf>
    <xf numFmtId="49" fontId="31" fillId="0" borderId="53" xfId="3" quotePrefix="1" applyNumberFormat="1" applyFont="1" applyBorder="1" applyAlignment="1" applyProtection="1">
      <alignment horizontal="center" vertical="top" wrapText="1"/>
      <protection locked="0"/>
    </xf>
    <xf numFmtId="49" fontId="31" fillId="0" borderId="54" xfId="3" quotePrefix="1" applyNumberFormat="1" applyFont="1" applyBorder="1" applyAlignment="1" applyProtection="1">
      <alignment horizontal="center" vertical="top" wrapText="1"/>
      <protection locked="0"/>
    </xf>
    <xf numFmtId="0" fontId="31" fillId="0" borderId="38" xfId="3" applyFont="1" applyBorder="1" applyAlignment="1">
      <alignment horizontal="center" vertical="top" wrapText="1"/>
    </xf>
    <xf numFmtId="0" fontId="31" fillId="0" borderId="39" xfId="3" applyFont="1" applyBorder="1" applyAlignment="1">
      <alignment horizontal="center" vertical="top" wrapText="1"/>
    </xf>
    <xf numFmtId="0" fontId="31" fillId="0" borderId="2" xfId="3" applyFont="1" applyBorder="1" applyAlignment="1">
      <alignment horizontal="center" vertical="center" wrapText="1"/>
    </xf>
    <xf numFmtId="0" fontId="31" fillId="0" borderId="38" xfId="3" applyFont="1" applyBorder="1" applyAlignment="1">
      <alignment horizontal="center" vertical="center" wrapText="1"/>
    </xf>
    <xf numFmtId="0" fontId="31" fillId="0" borderId="39" xfId="3" applyFont="1" applyBorder="1" applyAlignment="1">
      <alignment horizontal="center" vertical="center" wrapText="1"/>
    </xf>
    <xf numFmtId="0" fontId="31" fillId="0" borderId="6" xfId="3" applyFont="1" applyBorder="1" applyAlignment="1">
      <alignment horizontal="center" vertical="center" wrapText="1"/>
    </xf>
    <xf numFmtId="0" fontId="31" fillId="0" borderId="40" xfId="3" applyFont="1" applyBorder="1" applyAlignment="1">
      <alignment horizontal="center" vertical="center" wrapText="1"/>
    </xf>
    <xf numFmtId="0" fontId="31" fillId="0" borderId="43" xfId="3" applyFont="1" applyBorder="1" applyAlignment="1">
      <alignment horizontal="center" vertical="center" wrapText="1"/>
    </xf>
    <xf numFmtId="0" fontId="31" fillId="17" borderId="1" xfId="3" applyFont="1" applyFill="1" applyBorder="1" applyAlignment="1">
      <alignment horizontal="center" vertical="center" wrapText="1"/>
    </xf>
    <xf numFmtId="1" fontId="31" fillId="0" borderId="6" xfId="3" applyNumberFormat="1" applyFont="1" applyBorder="1" applyAlignment="1" applyProtection="1">
      <alignment horizontal="center" vertical="top" wrapText="1"/>
      <protection locked="0"/>
    </xf>
    <xf numFmtId="1" fontId="31" fillId="0" borderId="43" xfId="3" applyNumberFormat="1" applyFont="1" applyBorder="1" applyAlignment="1" applyProtection="1">
      <alignment horizontal="center" vertical="top" wrapText="1"/>
      <protection locked="0"/>
    </xf>
    <xf numFmtId="4" fontId="31" fillId="0" borderId="1" xfId="0" applyNumberFormat="1" applyFont="1" applyFill="1" applyBorder="1" applyAlignment="1">
      <alignment horizontal="center" vertical="center"/>
    </xf>
    <xf numFmtId="16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2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alignment horizontal="left" vertical="top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fill>
        <patternFill patternType="solid">
          <fgColor indexed="64"/>
          <bgColor theme="6" tint="0.7999816888943144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164" formatCode="0.0"/>
    </dxf>
    <dxf>
      <font>
        <b/>
      </font>
    </dxf>
    <dxf>
      <font>
        <b/>
      </font>
    </dxf>
    <dxf>
      <font>
        <b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0.0"/>
    </dxf>
    <dxf>
      <numFmt numFmtId="2" formatCode="0.00"/>
    </dxf>
    <dxf>
      <numFmt numFmtId="164" formatCode="0.0"/>
    </dxf>
    <dxf>
      <numFmt numFmtId="1" formatCode="0"/>
    </dxf>
    <dxf>
      <numFmt numFmtId="164" formatCode="0.0"/>
    </dxf>
    <dxf>
      <numFmt numFmtId="1" formatCode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5;&#1056;&#1054;&#1042;&#1045;&#1056;&#1050;&#1040;_&#1057;&#1055;&#1054;-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561.925392592595" createdVersion="6" refreshedVersion="6" minRefreshableVersion="3" recordCount="40">
  <cacheSource type="worksheet">
    <worksheetSource name="Сотрудники" r:id="rId2"/>
  </cacheSource>
  <cacheFields count="10">
    <cacheField name="ФИО" numFmtId="0">
      <sharedItems/>
    </cacheField>
    <cacheField name="Дата рождения" numFmtId="14">
      <sharedItems containsSemiMixedTypes="0" containsNonDate="0" containsDate="1" containsString="0" minDate="1963-01-22T00:00:00" maxDate="2006-08-30T00:00:00"/>
    </cacheField>
    <cacheField name="Возраст, лет (авторасчёт)" numFmtId="2">
      <sharedItems containsSemiMixedTypes="0" containsString="0" containsNumber="1" minValue="18.343600273785079" maxValue="61.943201077745428"/>
    </cacheField>
    <cacheField name="Возрастная группа (авторасчёт)" numFmtId="2">
      <sharedItems containsBlank="1" count="18">
        <s v="30 - 34"/>
        <s v="40 - 44"/>
        <s v="55 - 59"/>
        <s v="50 - 54"/>
        <s v="моложе 25 лет"/>
        <s v="60 - 64"/>
        <s v="45 - 49"/>
        <s v="35 - 39"/>
        <s v="25 - 29"/>
        <m u="1"/>
        <s v="40-44" u="1"/>
        <s v="55-59" u="1"/>
        <s v="25-29" u="1"/>
        <s v="50-54" u="1"/>
        <s v="35-39" u="1"/>
        <s v="60-64" u="1"/>
        <s v="30-34" u="1"/>
        <s v="45-49" u="1"/>
      </sharedItems>
    </cacheField>
    <cacheField name="Пол  (выбор из списка)" numFmtId="0">
      <sharedItems containsBlank="1" count="3">
        <s v="Женский"/>
        <s v="Мужской"/>
        <m u="1"/>
      </sharedItems>
    </cacheField>
    <cacheField name="Категория работника (выбор из списка)" numFmtId="0">
      <sharedItems containsBlank="1" count="3">
        <s v="штатный сотрудник"/>
        <s v="внешний совместитель"/>
        <m u="1"/>
      </sharedItems>
    </cacheField>
    <cacheField name="Статус работника (для штатных сотрудников - по основному месту работы) (выбор из списка)" numFmtId="0">
      <sharedItems containsBlank="1" count="5">
        <s v="Учебно-вспомогательный персонал"/>
        <s v="Руководящие_работники"/>
        <s v="Педагогические_работники"/>
        <s v="Обслуживающий персонал"/>
        <m u="1"/>
      </sharedItems>
    </cacheField>
    <cacheField name="Статус работника - дополнение (выбор из списка)" numFmtId="0">
      <sharedItems containsBlank="1" count="14">
        <m/>
        <s v="руководитель филиала "/>
        <s v="преподаватели"/>
        <s v="заместители директора (начальника)"/>
        <s v="социальные педагоги"/>
        <s v="методисты"/>
        <s v="мастера производственного обучения"/>
        <s v="педагоги-психологи"/>
        <s v="педагоги-организаторы"/>
        <s v="директор (начальник)"/>
        <s v="преподаватели - организаторы (основ безопасности жизнедеятельности, допризывной подготовки)"/>
        <s v="руководители физического воспитания"/>
        <s v="тьюторы"/>
        <s v="прочие"/>
      </sharedItems>
    </cacheField>
    <cacheField name="Преподаватели дисциплин (выбор из списка)" numFmtId="0">
      <sharedItems containsBlank="1" count="5">
        <m/>
        <s v="общеобразовательных дисциплин"/>
        <s v="общего гуманитарного и социально-экономического учебного цикла"/>
        <s v="математического и общего естественнонаучного учебного цикла"/>
        <s v="профессионального учебного цикла"/>
      </sharedItems>
    </cacheField>
    <cacheField name="Преподаватели/мастера осуществляют деятельность по реализации программ" numFmtId="0">
      <sharedItems containsBlank="1" count="3">
        <m/>
        <s v="ППКРС"/>
        <s v="ППСС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s v="Анварова Юлия Александровна"/>
    <d v="1990-02-22T00:00:00"/>
    <n v="34.858316221765911"/>
    <x v="0"/>
    <x v="0"/>
    <x v="0"/>
    <x v="0"/>
    <x v="0"/>
    <x v="0"/>
    <x v="0"/>
  </r>
  <r>
    <s v="Вахина Ирина Викторовна"/>
    <d v="1980-03-13T00:00:00"/>
    <n v="44.803594810141654"/>
    <x v="1"/>
    <x v="0"/>
    <x v="0"/>
    <x v="1"/>
    <x v="1"/>
    <x v="0"/>
    <x v="0"/>
  </r>
  <r>
    <s v="Вольнова Ольга Васильевна"/>
    <d v="1980-06-11T00:00:00"/>
    <n v="44.557195571955724"/>
    <x v="1"/>
    <x v="0"/>
    <x v="0"/>
    <x v="0"/>
    <x v="0"/>
    <x v="0"/>
    <x v="0"/>
  </r>
  <r>
    <s v="Винокурова Евгения Александровна"/>
    <d v="1991-07-08T00:00:00"/>
    <n v="33.485998122653314"/>
    <x v="0"/>
    <x v="0"/>
    <x v="0"/>
    <x v="0"/>
    <x v="0"/>
    <x v="0"/>
    <x v="0"/>
  </r>
  <r>
    <s v="Власова Татьяна Анатольевна"/>
    <d v="1968-05-02T00:00:00"/>
    <n v="56.666698135473212"/>
    <x v="2"/>
    <x v="0"/>
    <x v="0"/>
    <x v="2"/>
    <x v="2"/>
    <x v="1"/>
    <x v="1"/>
  </r>
  <r>
    <s v="Воронова Ирина Владимировна"/>
    <d v="1973-05-13T00:00:00"/>
    <n v="51.639270585804312"/>
    <x v="3"/>
    <x v="0"/>
    <x v="0"/>
    <x v="0"/>
    <x v="0"/>
    <x v="0"/>
    <x v="0"/>
  </r>
  <r>
    <s v="Голыгина Ольга Александровна"/>
    <d v="2006-08-29T00:00:00"/>
    <n v="18.343600273785079"/>
    <x v="4"/>
    <x v="0"/>
    <x v="0"/>
    <x v="0"/>
    <x v="0"/>
    <x v="0"/>
    <x v="0"/>
  </r>
  <r>
    <s v="Гавкина Галина Михайловна"/>
    <d v="1963-01-22T00:00:00"/>
    <n v="61.943201077745428"/>
    <x v="5"/>
    <x v="0"/>
    <x v="0"/>
    <x v="0"/>
    <x v="0"/>
    <x v="0"/>
    <x v="0"/>
  </r>
  <r>
    <s v="Дашина Елена Викторовна"/>
    <d v="1966-10-07T00:00:00"/>
    <n v="58.236824093086923"/>
    <x v="2"/>
    <x v="0"/>
    <x v="0"/>
    <x v="2"/>
    <x v="2"/>
    <x v="1"/>
    <x v="2"/>
  </r>
  <r>
    <s v="Еремин Юрий Семенович"/>
    <d v="1964-08-08T00:00:00"/>
    <n v="60.398392652123995"/>
    <x v="5"/>
    <x v="1"/>
    <x v="0"/>
    <x v="3"/>
    <x v="0"/>
    <x v="0"/>
    <x v="0"/>
  </r>
  <r>
    <s v="Жарова Ольга Владимировна"/>
    <d v="1968-10-20T00:00:00"/>
    <n v="56.19853670049563"/>
    <x v="2"/>
    <x v="0"/>
    <x v="0"/>
    <x v="0"/>
    <x v="0"/>
    <x v="0"/>
    <x v="0"/>
  </r>
  <r>
    <s v="Зимин Алексей Анатольевич"/>
    <d v="1973-05-28T00:00:00"/>
    <n v="51.59820229362537"/>
    <x v="3"/>
    <x v="1"/>
    <x v="0"/>
    <x v="2"/>
    <x v="2"/>
    <x v="1"/>
    <x v="2"/>
  </r>
  <r>
    <s v="Ивашина Елена Поликарповна"/>
    <d v="1966-01-17T00:00:00"/>
    <n v="58.956878850102669"/>
    <x v="2"/>
    <x v="0"/>
    <x v="0"/>
    <x v="0"/>
    <x v="0"/>
    <x v="0"/>
    <x v="0"/>
  </r>
  <r>
    <s v="Иргашева Алла Владимировна"/>
    <d v="1966-11-19T00:00:00"/>
    <n v="58.119096509240244"/>
    <x v="2"/>
    <x v="0"/>
    <x v="0"/>
    <x v="1"/>
    <x v="3"/>
    <x v="0"/>
    <x v="0"/>
  </r>
  <r>
    <s v="Комова Елена Алексеевна"/>
    <d v="2003-07-18T00:00:00"/>
    <n v="21.458635876681349"/>
    <x v="4"/>
    <x v="0"/>
    <x v="0"/>
    <x v="2"/>
    <x v="2"/>
    <x v="1"/>
    <x v="1"/>
  </r>
  <r>
    <s v="Климова Ирина Викторовна"/>
    <d v="1967-10-18T00:00:00"/>
    <n v="57.206728538283066"/>
    <x v="2"/>
    <x v="0"/>
    <x v="0"/>
    <x v="2"/>
    <x v="2"/>
    <x v="2"/>
    <x v="1"/>
  </r>
  <r>
    <s v="Кленова Марина Алексеевна"/>
    <d v="1978-03-16T00:00:00"/>
    <n v="46.798083504449011"/>
    <x v="6"/>
    <x v="0"/>
    <x v="0"/>
    <x v="2"/>
    <x v="2"/>
    <x v="2"/>
    <x v="2"/>
  </r>
  <r>
    <s v="Корхина Галина Владимировна"/>
    <d v="1977-04-24T00:00:00"/>
    <n v="47.691289042856347"/>
    <x v="6"/>
    <x v="0"/>
    <x v="0"/>
    <x v="2"/>
    <x v="4"/>
    <x v="0"/>
    <x v="0"/>
  </r>
  <r>
    <s v="Краснова Елена Юрьевна"/>
    <d v="1972-08-30T00:00:00"/>
    <n v="52.338166700466438"/>
    <x v="3"/>
    <x v="0"/>
    <x v="0"/>
    <x v="3"/>
    <x v="0"/>
    <x v="0"/>
    <x v="0"/>
  </r>
  <r>
    <s v="Левкина Татьяна Александровна"/>
    <d v="1964-01-23T00:00:00"/>
    <n v="60.940475139097416"/>
    <x v="5"/>
    <x v="0"/>
    <x v="0"/>
    <x v="2"/>
    <x v="2"/>
    <x v="3"/>
    <x v="1"/>
  </r>
  <r>
    <s v="Лушина Александра Сергеевна"/>
    <d v="1987-10-17T00:00:00"/>
    <n v="37.209477009477006"/>
    <x v="7"/>
    <x v="0"/>
    <x v="0"/>
    <x v="2"/>
    <x v="5"/>
    <x v="0"/>
    <x v="0"/>
  </r>
  <r>
    <s v="Мантрова Татьяна Николаевна"/>
    <d v="1974-06-25T00:00:00"/>
    <n v="50.521560574948666"/>
    <x v="3"/>
    <x v="0"/>
    <x v="0"/>
    <x v="2"/>
    <x v="2"/>
    <x v="3"/>
    <x v="2"/>
  </r>
  <r>
    <s v="Мохова Елена Андреевна"/>
    <d v="1964-04-09T00:00:00"/>
    <n v="60.729665283052199"/>
    <x v="5"/>
    <x v="0"/>
    <x v="0"/>
    <x v="2"/>
    <x v="2"/>
    <x v="4"/>
    <x v="1"/>
  </r>
  <r>
    <s v="Мухина Анна Владимировна"/>
    <d v="1991-11-11T00:00:00"/>
    <n v="33.141035669586984"/>
    <x v="0"/>
    <x v="0"/>
    <x v="0"/>
    <x v="2"/>
    <x v="2"/>
    <x v="4"/>
    <x v="1"/>
  </r>
  <r>
    <s v="Махрова Елена Сергеевна"/>
    <d v="1972-04-30T00:00:00"/>
    <n v="52.672176029203001"/>
    <x v="3"/>
    <x v="0"/>
    <x v="0"/>
    <x v="2"/>
    <x v="2"/>
    <x v="4"/>
    <x v="1"/>
  </r>
  <r>
    <s v="Норкина Анна Александровна"/>
    <d v="1989-09-21T00:00:00"/>
    <n v="35.280597898475655"/>
    <x v="7"/>
    <x v="0"/>
    <x v="0"/>
    <x v="2"/>
    <x v="2"/>
    <x v="4"/>
    <x v="2"/>
  </r>
  <r>
    <s v="Осина Ольга Александровна"/>
    <d v="1971-07-22T00:00:00"/>
    <n v="53.447657922246009"/>
    <x v="3"/>
    <x v="0"/>
    <x v="0"/>
    <x v="2"/>
    <x v="2"/>
    <x v="4"/>
    <x v="2"/>
  </r>
  <r>
    <s v="Павлова Татьяна Николаевна"/>
    <d v="1965-03-15T00:00:00"/>
    <n v="59.800807899461404"/>
    <x v="2"/>
    <x v="0"/>
    <x v="0"/>
    <x v="2"/>
    <x v="6"/>
    <x v="0"/>
    <x v="2"/>
  </r>
  <r>
    <s v="Петина Наталья Владимировна"/>
    <d v="1991-10-25T00:00:00"/>
    <n v="33.18757822277847"/>
    <x v="0"/>
    <x v="0"/>
    <x v="0"/>
    <x v="2"/>
    <x v="7"/>
    <x v="0"/>
    <x v="0"/>
  </r>
  <r>
    <s v="Разина Инна Александровна"/>
    <d v="1978-09-19T00:00:00"/>
    <n v="46.286105407255306"/>
    <x v="6"/>
    <x v="0"/>
    <x v="1"/>
    <x v="2"/>
    <x v="8"/>
    <x v="0"/>
    <x v="0"/>
  </r>
  <r>
    <s v="Ракова Зинаида Рустамовна"/>
    <d v="1983-08-03T00:00:00"/>
    <n v="41.414809626894183"/>
    <x v="1"/>
    <x v="0"/>
    <x v="0"/>
    <x v="1"/>
    <x v="9"/>
    <x v="0"/>
    <x v="0"/>
  </r>
  <r>
    <s v="Рудаков Александр Николаевич"/>
    <d v="1964-08-27T00:00:00"/>
    <n v="60.346374635697252"/>
    <x v="5"/>
    <x v="1"/>
    <x v="1"/>
    <x v="3"/>
    <x v="0"/>
    <x v="0"/>
    <x v="0"/>
  </r>
  <r>
    <s v="Суркова Анастасия Андреевна"/>
    <d v="1991-10-25T00:00:00"/>
    <n v="33.18757822277847"/>
    <x v="0"/>
    <x v="0"/>
    <x v="1"/>
    <x v="2"/>
    <x v="5"/>
    <x v="0"/>
    <x v="0"/>
  </r>
  <r>
    <s v="Стойко Екатерина Ивановна"/>
    <d v="1968-02-08T00:00:00"/>
    <n v="56.896672173707813"/>
    <x v="2"/>
    <x v="0"/>
    <x v="1"/>
    <x v="0"/>
    <x v="0"/>
    <x v="0"/>
    <x v="0"/>
  </r>
  <r>
    <s v="Хромова Светлана Анатольевна"/>
    <d v="1973-06-02T00:00:00"/>
    <n v="51.584512862899054"/>
    <x v="3"/>
    <x v="0"/>
    <x v="1"/>
    <x v="0"/>
    <x v="0"/>
    <x v="0"/>
    <x v="0"/>
  </r>
  <r>
    <s v="Смирнова Лариса Михайловна"/>
    <d v="1970-10-12T00:00:00"/>
    <n v="54.223134839151264"/>
    <x v="3"/>
    <x v="0"/>
    <x v="0"/>
    <x v="2"/>
    <x v="10"/>
    <x v="0"/>
    <x v="0"/>
  </r>
  <r>
    <s v="Варкова Наталья Григорьевна"/>
    <d v="1986-05-08T00:00:00"/>
    <n v="38.652977412731005"/>
    <x v="7"/>
    <x v="0"/>
    <x v="0"/>
    <x v="2"/>
    <x v="11"/>
    <x v="0"/>
    <x v="0"/>
  </r>
  <r>
    <s v="Остапов Павел Иванович"/>
    <d v="1990-07-25T00:00:00"/>
    <n v="34.439425051334702"/>
    <x v="0"/>
    <x v="1"/>
    <x v="0"/>
    <x v="2"/>
    <x v="12"/>
    <x v="0"/>
    <x v="0"/>
  </r>
  <r>
    <s v="Веревкин Максим Владимирович"/>
    <d v="1995-02-23T00:00:00"/>
    <n v="29.855603638611676"/>
    <x v="8"/>
    <x v="1"/>
    <x v="0"/>
    <x v="2"/>
    <x v="13"/>
    <x v="0"/>
    <x v="0"/>
  </r>
  <r>
    <s v="Минкина Наталья Александровна"/>
    <d v="2001-04-01T00:00:00"/>
    <n v="23.754243784908553"/>
    <x v="4"/>
    <x v="0"/>
    <x v="1"/>
    <x v="2"/>
    <x v="2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5" cacheId="0" applyNumberFormats="0" applyBorderFormats="0" applyFontFormats="0" applyPatternFormats="0" applyAlignmentFormats="0" applyWidthHeightFormats="1" dataCaption="Значения" updatedVersion="6" minRefreshableVersion="3" rowGrandTotals="0" colGrandTotals="0" itemPrintTitles="1" createdVersion="6" indent="0" outline="1" outlineData="1" multipleFieldFilters="0" rowHeaderCaption="Статусы" colHeaderCaption="Возрастная группа">
  <location ref="R43:S45" firstHeaderRow="1" firstDataRow="1" firstDataCol="1" rowPageCount="2" colPageCount="1"/>
  <pivotFields count="10">
    <pivotField showAll="0"/>
    <pivotField showAll="0"/>
    <pivotField dataField="1" numFmtId="2" showAll="0"/>
    <pivotField showAll="0" defaultSubtotal="0"/>
    <pivotField multipleItemSelectionAllowed="1" showAll="0">
      <items count="4">
        <item x="0"/>
        <item x="1"/>
        <item m="1" x="2"/>
        <item t="default"/>
      </items>
    </pivotField>
    <pivotField axis="axisPage" multipleItemSelectionAllowed="1" showAll="0">
      <items count="4">
        <item h="1" x="1"/>
        <item x="0"/>
        <item m="1" x="2"/>
        <item t="default"/>
      </items>
    </pivotField>
    <pivotField showAll="0">
      <items count="6">
        <item x="1"/>
        <item x="2"/>
        <item sd="0" x="0"/>
        <item sd="0" x="3"/>
        <item m="1" x="4"/>
        <item t="default"/>
      </items>
    </pivotField>
    <pivotField axis="axisPage" multipleItemSelectionAllowed="1" showAll="0">
      <items count="15">
        <item h="1" sd="0" x="9"/>
        <item h="1" sd="0" x="3"/>
        <item x="2"/>
        <item h="1" sd="0" x="6"/>
        <item h="1" sd="0" x="4"/>
        <item h="1" sd="0" x="7"/>
        <item h="1" sd="0" x="8"/>
        <item h="1" sd="0" x="10"/>
        <item h="1" sd="0" x="11"/>
        <item h="1" sd="0" x="5"/>
        <item h="1" x="0"/>
        <item h="1" sd="0" x="1"/>
        <item h="1" sd="0" x="12"/>
        <item h="1" sd="0" x="13"/>
        <item t="default"/>
      </items>
    </pivotField>
    <pivotField showAll="0"/>
    <pivotField axis="axisRow" showAll="0" defaultSubtotal="0">
      <items count="3">
        <item x="1"/>
        <item x="2"/>
        <item x="0"/>
      </items>
    </pivotField>
  </pivotFields>
  <rowFields count="1">
    <field x="9"/>
  </rowFields>
  <rowItems count="2">
    <i>
      <x/>
    </i>
    <i>
      <x v="1"/>
    </i>
  </rowItems>
  <colItems count="1">
    <i/>
  </colItems>
  <pageFields count="2">
    <pageField fld="5" hier="-1"/>
    <pageField fld="7" hier="-1"/>
  </pageFields>
  <dataFields count="1">
    <dataField name="Средний возраст" fld="2" subtotal="average" baseField="9" baseItem="0" numFmtId="164"/>
  </dataFields>
  <formats count="13">
    <format dxfId="51">
      <pivotArea type="all" dataOnly="0" outline="0" fieldPosition="0"/>
    </format>
    <format dxfId="50">
      <pivotArea field="6" type="button" dataOnly="0" labelOnly="1" outline="0"/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field="6" type="button" dataOnly="0" labelOnly="1" outline="0"/>
    </format>
    <format dxfId="46">
      <pivotArea dataOnly="0" labelOnly="1" grandRow="1" outline="0" fieldPosition="0"/>
    </format>
    <format dxfId="45">
      <pivotArea type="all" dataOnly="0" outline="0" fieldPosition="0"/>
    </format>
    <format dxfId="44">
      <pivotArea field="6" type="button" dataOnly="0" labelOnly="1" outline="0"/>
    </format>
    <format dxfId="43">
      <pivotArea dataOnly="0" labelOnly="1" grandRow="1" outline="0" fieldPosition="0"/>
    </format>
    <format dxfId="42">
      <pivotArea field="5" type="button" dataOnly="0" labelOnly="1" outline="0" axis="axisPage" fieldPosition="0"/>
    </format>
    <format dxfId="41">
      <pivotArea field="4" type="button" dataOnly="0" labelOnly="1" outline="0"/>
    </format>
    <format dxfId="40">
      <pivotArea field="7" type="button" dataOnly="0" labelOnly="1" outline="0" axis="axisPage" fieldPosition="1"/>
    </format>
    <format dxfId="39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4" cacheId="0" applyNumberFormats="0" applyBorderFormats="0" applyFontFormats="0" applyPatternFormats="0" applyAlignmentFormats="0" applyWidthHeightFormats="1" dataCaption="Значения" updatedVersion="6" minRefreshableVersion="3" rowGrandTotals="0" itemPrintTitles="1" createdVersion="6" indent="0" outline="1" outlineData="1" multipleFieldFilters="0" rowHeaderCaption="Статусы" colHeaderCaption="Возрастная группа">
  <location ref="A43:I46" firstHeaderRow="1" firstDataRow="2" firstDataCol="1" rowPageCount="2" colPageCount="1"/>
  <pivotFields count="10">
    <pivotField showAll="0"/>
    <pivotField showAll="0"/>
    <pivotField dataField="1" numFmtId="2" showAll="0"/>
    <pivotField axis="axisCol" showAll="0" defaultSubtotal="0">
      <items count="18">
        <item x="4"/>
        <item m="1" x="12"/>
        <item m="1" x="16"/>
        <item m="1" x="14"/>
        <item m="1" x="10"/>
        <item m="1" x="17"/>
        <item m="1" x="13"/>
        <item m="1" x="11"/>
        <item m="1" x="15"/>
        <item m="1" x="9"/>
        <item x="0"/>
        <item x="1"/>
        <item x="2"/>
        <item x="3"/>
        <item x="5"/>
        <item x="6"/>
        <item x="7"/>
        <item x="8"/>
      </items>
    </pivotField>
    <pivotField multipleItemSelectionAllowed="1" showAll="0">
      <items count="4">
        <item x="0"/>
        <item x="1"/>
        <item m="1" x="2"/>
        <item t="default"/>
      </items>
    </pivotField>
    <pivotField axis="axisPage" multipleItemSelectionAllowed="1" showAll="0">
      <items count="4">
        <item h="1" x="1"/>
        <item x="0"/>
        <item m="1" x="2"/>
        <item t="default"/>
      </items>
    </pivotField>
    <pivotField showAll="0">
      <items count="6">
        <item x="1"/>
        <item x="2"/>
        <item sd="0" x="0"/>
        <item sd="0" x="3"/>
        <item m="1" x="4"/>
        <item t="default"/>
      </items>
    </pivotField>
    <pivotField axis="axisPage" multipleItemSelectionAllowed="1" showAll="0">
      <items count="15">
        <item h="1" sd="0" x="9"/>
        <item h="1" sd="0" x="3"/>
        <item x="2"/>
        <item h="1" sd="0" x="6"/>
        <item h="1" sd="0" x="4"/>
        <item h="1" sd="0" x="7"/>
        <item h="1" sd="0" x="8"/>
        <item h="1" sd="0" x="10"/>
        <item h="1" sd="0" x="11"/>
        <item h="1" sd="0" x="5"/>
        <item h="1" x="0"/>
        <item h="1" sd="0" x="1"/>
        <item h="1" sd="0" x="12"/>
        <item h="1" sd="0" x="13"/>
        <item t="default"/>
      </items>
    </pivotField>
    <pivotField showAll="0"/>
    <pivotField axis="axisRow" showAll="0" defaultSubtotal="0">
      <items count="3">
        <item x="1"/>
        <item x="2"/>
        <item x="0"/>
      </items>
    </pivotField>
  </pivotFields>
  <rowFields count="1">
    <field x="9"/>
  </rowFields>
  <rowItems count="2">
    <i>
      <x/>
    </i>
    <i>
      <x v="1"/>
    </i>
  </rowItems>
  <colFields count="1">
    <field x="3"/>
  </colFields>
  <colItems count="8">
    <i>
      <x/>
    </i>
    <i>
      <x v="10"/>
    </i>
    <i>
      <x v="12"/>
    </i>
    <i>
      <x v="13"/>
    </i>
    <i>
      <x v="14"/>
    </i>
    <i>
      <x v="15"/>
    </i>
    <i>
      <x v="16"/>
    </i>
    <i t="grand">
      <x/>
    </i>
  </colItems>
  <pageFields count="2">
    <pageField fld="5" hier="-1"/>
    <pageField fld="7" hier="-1"/>
  </pageFields>
  <dataFields count="1">
    <dataField name="Количество сотрудников" fld="2" subtotal="count" baseField="0" baseItem="0"/>
  </dataFields>
  <formats count="12">
    <format dxfId="63">
      <pivotArea type="all" dataOnly="0" outline="0" fieldPosition="0"/>
    </format>
    <format dxfId="62">
      <pivotArea field="6" type="button" dataOnly="0" labelOnly="1" outline="0"/>
    </format>
    <format dxfId="61">
      <pivotArea dataOnly="0" labelOnly="1" grandRow="1" outline="0" fieldPosition="0"/>
    </format>
    <format dxfId="60">
      <pivotArea type="all" dataOnly="0" outline="0" fieldPosition="0"/>
    </format>
    <format dxfId="59">
      <pivotArea field="6" type="button" dataOnly="0" labelOnly="1" outline="0"/>
    </format>
    <format dxfId="58">
      <pivotArea dataOnly="0" labelOnly="1" grandRow="1" outline="0" fieldPosition="0"/>
    </format>
    <format dxfId="57">
      <pivotArea type="all" dataOnly="0" outline="0" fieldPosition="0"/>
    </format>
    <format dxfId="56">
      <pivotArea field="6" type="button" dataOnly="0" labelOnly="1" outline="0"/>
    </format>
    <format dxfId="55">
      <pivotArea dataOnly="0" labelOnly="1" grandRow="1" outline="0" fieldPosition="0"/>
    </format>
    <format dxfId="54">
      <pivotArea field="5" type="button" dataOnly="0" labelOnly="1" outline="0" axis="axisPage" fieldPosition="0"/>
    </format>
    <format dxfId="53">
      <pivotArea field="4" type="button" dataOnly="0" labelOnly="1" outline="0"/>
    </format>
    <format dxfId="52">
      <pivotArea field="7" type="button" dataOnly="0" labelOnly="1" outline="0" axis="axisPage" fieldPosition="1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 rowHeaderCaption="Статусы" colHeaderCaption="Возрастная группа">
  <location ref="R8:S29" firstHeaderRow="1" firstDataRow="1" firstDataCol="1" rowPageCount="1" colPageCount="1"/>
  <pivotFields count="10">
    <pivotField showAll="0"/>
    <pivotField showAll="0"/>
    <pivotField dataField="1" numFmtId="2" showAll="0"/>
    <pivotField showAll="0" defaultSubtotal="0"/>
    <pivotField multipleItemSelectionAllowed="1" showAll="0">
      <items count="4">
        <item x="0"/>
        <item x="1"/>
        <item m="1" x="2"/>
        <item t="default"/>
      </items>
    </pivotField>
    <pivotField axis="axisPage" multipleItemSelectionAllowed="1" showAll="0">
      <items count="4">
        <item h="1" x="1"/>
        <item x="0"/>
        <item m="1" x="2"/>
        <item t="default"/>
      </items>
    </pivotField>
    <pivotField axis="axisRow" showAll="0">
      <items count="6">
        <item x="1"/>
        <item x="2"/>
        <item sd="0" x="0"/>
        <item sd="0" x="3"/>
        <item m="1" x="4"/>
        <item t="default"/>
      </items>
    </pivotField>
    <pivotField axis="axisRow" showAll="0">
      <items count="15">
        <item sd="0" x="9"/>
        <item sd="0" x="3"/>
        <item x="2"/>
        <item sd="0" x="6"/>
        <item sd="0" x="4"/>
        <item sd="0" x="7"/>
        <item sd="0" x="8"/>
        <item sd="0" x="10"/>
        <item sd="0" x="11"/>
        <item sd="0" x="5"/>
        <item x="0"/>
        <item sd="0" x="1"/>
        <item sd="0" x="12"/>
        <item sd="0" x="13"/>
        <item t="default"/>
      </items>
    </pivotField>
    <pivotField axis="axisRow" showAll="0">
      <items count="6">
        <item x="1"/>
        <item x="2"/>
        <item x="3"/>
        <item x="4"/>
        <item x="0"/>
        <item t="default"/>
      </items>
    </pivotField>
    <pivotField showAll="0" defaultSubtotal="0"/>
  </pivotFields>
  <rowFields count="3">
    <field x="6"/>
    <field x="7"/>
    <field x="8"/>
  </rowFields>
  <rowItems count="21">
    <i>
      <x/>
    </i>
    <i r="1">
      <x/>
    </i>
    <i r="1">
      <x v="1"/>
    </i>
    <i r="1">
      <x v="11"/>
    </i>
    <i>
      <x v="1"/>
    </i>
    <i r="1">
      <x v="2"/>
    </i>
    <i r="2">
      <x/>
    </i>
    <i r="2">
      <x v="1"/>
    </i>
    <i r="2">
      <x v="2"/>
    </i>
    <i r="2">
      <x v="3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2"/>
    </i>
    <i r="1">
      <x v="13"/>
    </i>
    <i>
      <x v="2"/>
    </i>
    <i>
      <x v="3"/>
    </i>
    <i t="grand">
      <x/>
    </i>
  </rowItems>
  <colItems count="1">
    <i/>
  </colItems>
  <pageFields count="1">
    <pageField fld="5" hier="-1"/>
  </pageFields>
  <dataFields count="1">
    <dataField name="Средний возраст, лет" fld="2" subtotal="average" baseField="6" baseItem="0" numFmtId="164"/>
  </dataFields>
  <formats count="73">
    <format dxfId="136">
      <pivotArea type="all" dataOnly="0" outline="0" fieldPosition="0"/>
    </format>
    <format dxfId="135">
      <pivotArea field="6" type="button" dataOnly="0" labelOnly="1" outline="0" axis="axisRow" fieldPosition="0"/>
    </format>
    <format dxfId="134">
      <pivotArea dataOnly="0" labelOnly="1" fieldPosition="0">
        <references count="1">
          <reference field="6" count="0"/>
        </references>
      </pivotArea>
    </format>
    <format dxfId="133">
      <pivotArea dataOnly="0" labelOnly="1" grandRow="1" outline="0" fieldPosition="0"/>
    </format>
    <format dxfId="132">
      <pivotArea dataOnly="0" labelOnly="1" fieldPosition="0">
        <references count="2">
          <reference field="6" count="1" selected="0">
            <x v="0"/>
          </reference>
          <reference field="7" count="3">
            <x v="0"/>
            <x v="1"/>
            <x v="11"/>
          </reference>
        </references>
      </pivotArea>
    </format>
    <format dxfId="131">
      <pivotArea dataOnly="0" labelOnly="1" fieldPosition="0">
        <references count="2">
          <reference field="6" count="1" selected="0">
            <x v="1"/>
          </reference>
          <reference field="7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0">
      <pivotArea dataOnly="0" labelOnly="1" fieldPosition="0">
        <references count="2">
          <reference field="6" count="1" selected="0">
            <x v="2"/>
          </reference>
          <reference field="7" count="1">
            <x v="10"/>
          </reference>
        </references>
      </pivotArea>
    </format>
    <format dxfId="129">
      <pivotArea dataOnly="0" labelOnly="1" fieldPosition="0">
        <references count="2">
          <reference field="6" count="1" selected="0">
            <x v="3"/>
          </reference>
          <reference field="7" count="1">
            <x v="10"/>
          </reference>
        </references>
      </pivotArea>
    </format>
    <format dxfId="128">
      <pivotArea dataOnly="0" labelOnly="1" fieldPosition="0">
        <references count="3">
          <reference field="6" count="1" selected="0">
            <x v="0"/>
          </reference>
          <reference field="7" count="1" selected="0">
            <x v="0"/>
          </reference>
          <reference field="8" count="1">
            <x v="4"/>
          </reference>
        </references>
      </pivotArea>
    </format>
    <format dxfId="127">
      <pivotArea dataOnly="0" labelOnly="1" fieldPosition="0">
        <references count="3">
          <reference field="6" count="1" selected="0">
            <x v="0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126">
      <pivotArea dataOnly="0" labelOnly="1" fieldPosition="0">
        <references count="3">
          <reference field="6" count="1" selected="0">
            <x v="0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125">
      <pivotArea dataOnly="0" labelOnly="1" fieldPosition="0">
        <references count="3">
          <reference field="6" count="1" selected="0">
            <x v="1"/>
          </reference>
          <reference field="7" count="1" selected="0">
            <x v="2"/>
          </reference>
          <reference field="8" count="4">
            <x v="0"/>
            <x v="1"/>
            <x v="2"/>
            <x v="3"/>
          </reference>
        </references>
      </pivotArea>
    </format>
    <format dxfId="124">
      <pivotArea dataOnly="0" labelOnly="1" fieldPosition="0">
        <references count="3"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23">
      <pivotArea dataOnly="0" labelOnly="1" fieldPosition="0">
        <references count="3">
          <reference field="6" count="1" selected="0">
            <x v="1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122">
      <pivotArea dataOnly="0" labelOnly="1" fieldPosition="0">
        <references count="3">
          <reference field="6" count="1" selected="0">
            <x v="1"/>
          </reference>
          <reference field="7" count="1" selected="0">
            <x v="5"/>
          </reference>
          <reference field="8" count="1">
            <x v="4"/>
          </reference>
        </references>
      </pivotArea>
    </format>
    <format dxfId="121">
      <pivotArea dataOnly="0" labelOnly="1" fieldPosition="0">
        <references count="3">
          <reference field="6" count="1" selected="0">
            <x v="1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20">
      <pivotArea dataOnly="0" labelOnly="1" fieldPosition="0">
        <references count="3">
          <reference field="6" count="1" selected="0">
            <x v="1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119">
      <pivotArea dataOnly="0" labelOnly="1" fieldPosition="0">
        <references count="3"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118">
      <pivotArea dataOnly="0" labelOnly="1" fieldPosition="0">
        <references count="3">
          <reference field="6" count="1" selected="0">
            <x v="1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117">
      <pivotArea dataOnly="0" labelOnly="1" fieldPosition="0">
        <references count="3">
          <reference field="6" count="1" selected="0">
            <x v="2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16">
      <pivotArea dataOnly="0" labelOnly="1" fieldPosition="0">
        <references count="3">
          <reference field="6" count="1" selected="0">
            <x v="3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15">
      <pivotArea type="all" dataOnly="0" outline="0" fieldPosition="0"/>
    </format>
    <format dxfId="114">
      <pivotArea field="6" type="button" dataOnly="0" labelOnly="1" outline="0" axis="axisRow" fieldPosition="0"/>
    </format>
    <format dxfId="113">
      <pivotArea dataOnly="0" labelOnly="1" fieldPosition="0">
        <references count="1">
          <reference field="6" count="0"/>
        </references>
      </pivotArea>
    </format>
    <format dxfId="112">
      <pivotArea dataOnly="0" labelOnly="1" grandRow="1" outline="0" fieldPosition="0"/>
    </format>
    <format dxfId="111">
      <pivotArea dataOnly="0" labelOnly="1" fieldPosition="0">
        <references count="2">
          <reference field="6" count="1" selected="0">
            <x v="0"/>
          </reference>
          <reference field="7" count="3">
            <x v="0"/>
            <x v="1"/>
            <x v="11"/>
          </reference>
        </references>
      </pivotArea>
    </format>
    <format dxfId="110">
      <pivotArea dataOnly="0" labelOnly="1" fieldPosition="0">
        <references count="2">
          <reference field="6" count="1" selected="0">
            <x v="1"/>
          </reference>
          <reference field="7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9">
      <pivotArea dataOnly="0" labelOnly="1" fieldPosition="0">
        <references count="2">
          <reference field="6" count="1" selected="0">
            <x v="2"/>
          </reference>
          <reference field="7" count="1">
            <x v="10"/>
          </reference>
        </references>
      </pivotArea>
    </format>
    <format dxfId="108">
      <pivotArea dataOnly="0" labelOnly="1" fieldPosition="0">
        <references count="2">
          <reference field="6" count="1" selected="0">
            <x v="3"/>
          </reference>
          <reference field="7" count="1">
            <x v="10"/>
          </reference>
        </references>
      </pivotArea>
    </format>
    <format dxfId="107">
      <pivotArea dataOnly="0" labelOnly="1" fieldPosition="0">
        <references count="3">
          <reference field="6" count="1" selected="0">
            <x v="0"/>
          </reference>
          <reference field="7" count="1" selected="0">
            <x v="0"/>
          </reference>
          <reference field="8" count="1">
            <x v="4"/>
          </reference>
        </references>
      </pivotArea>
    </format>
    <format dxfId="106">
      <pivotArea dataOnly="0" labelOnly="1" fieldPosition="0">
        <references count="3">
          <reference field="6" count="1" selected="0">
            <x v="0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105">
      <pivotArea dataOnly="0" labelOnly="1" fieldPosition="0">
        <references count="3">
          <reference field="6" count="1" selected="0">
            <x v="0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104">
      <pivotArea dataOnly="0" labelOnly="1" fieldPosition="0">
        <references count="3">
          <reference field="6" count="1" selected="0">
            <x v="1"/>
          </reference>
          <reference field="7" count="1" selected="0">
            <x v="2"/>
          </reference>
          <reference field="8" count="4">
            <x v="0"/>
            <x v="1"/>
            <x v="2"/>
            <x v="3"/>
          </reference>
        </references>
      </pivotArea>
    </format>
    <format dxfId="103">
      <pivotArea dataOnly="0" labelOnly="1" fieldPosition="0">
        <references count="3"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02">
      <pivotArea dataOnly="0" labelOnly="1" fieldPosition="0">
        <references count="3">
          <reference field="6" count="1" selected="0">
            <x v="1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101">
      <pivotArea dataOnly="0" labelOnly="1" fieldPosition="0">
        <references count="3">
          <reference field="6" count="1" selected="0">
            <x v="1"/>
          </reference>
          <reference field="7" count="1" selected="0">
            <x v="5"/>
          </reference>
          <reference field="8" count="1">
            <x v="4"/>
          </reference>
        </references>
      </pivotArea>
    </format>
    <format dxfId="100">
      <pivotArea dataOnly="0" labelOnly="1" fieldPosition="0">
        <references count="3">
          <reference field="6" count="1" selected="0">
            <x v="1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99">
      <pivotArea dataOnly="0" labelOnly="1" fieldPosition="0">
        <references count="3">
          <reference field="6" count="1" selected="0">
            <x v="1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98">
      <pivotArea dataOnly="0" labelOnly="1" fieldPosition="0">
        <references count="3"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97">
      <pivotArea dataOnly="0" labelOnly="1" fieldPosition="0">
        <references count="3">
          <reference field="6" count="1" selected="0">
            <x v="1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96">
      <pivotArea dataOnly="0" labelOnly="1" fieldPosition="0">
        <references count="3">
          <reference field="6" count="1" selected="0">
            <x v="2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95">
      <pivotArea dataOnly="0" labelOnly="1" fieldPosition="0">
        <references count="3">
          <reference field="6" count="1" selected="0">
            <x v="3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94">
      <pivotArea type="all" dataOnly="0" outline="0" fieldPosition="0"/>
    </format>
    <format dxfId="93">
      <pivotArea field="6" type="button" dataOnly="0" labelOnly="1" outline="0" axis="axisRow" fieldPosition="0"/>
    </format>
    <format dxfId="92">
      <pivotArea dataOnly="0" labelOnly="1" fieldPosition="0">
        <references count="1">
          <reference field="6" count="0"/>
        </references>
      </pivotArea>
    </format>
    <format dxfId="91">
      <pivotArea dataOnly="0" labelOnly="1" grandRow="1" outline="0" fieldPosition="0"/>
    </format>
    <format dxfId="90">
      <pivotArea dataOnly="0" labelOnly="1" fieldPosition="0">
        <references count="2">
          <reference field="6" count="1" selected="0">
            <x v="0"/>
          </reference>
          <reference field="7" count="3">
            <x v="0"/>
            <x v="1"/>
            <x v="11"/>
          </reference>
        </references>
      </pivotArea>
    </format>
    <format dxfId="89">
      <pivotArea dataOnly="0" labelOnly="1" fieldPosition="0">
        <references count="2">
          <reference field="6" count="1" selected="0">
            <x v="1"/>
          </reference>
          <reference field="7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8">
      <pivotArea dataOnly="0" labelOnly="1" fieldPosition="0">
        <references count="2">
          <reference field="6" count="1" selected="0">
            <x v="2"/>
          </reference>
          <reference field="7" count="1">
            <x v="10"/>
          </reference>
        </references>
      </pivotArea>
    </format>
    <format dxfId="87">
      <pivotArea dataOnly="0" labelOnly="1" fieldPosition="0">
        <references count="2">
          <reference field="6" count="1" selected="0">
            <x v="3"/>
          </reference>
          <reference field="7" count="1">
            <x v="10"/>
          </reference>
        </references>
      </pivotArea>
    </format>
    <format dxfId="86">
      <pivotArea dataOnly="0" labelOnly="1" fieldPosition="0">
        <references count="3">
          <reference field="6" count="1" selected="0">
            <x v="0"/>
          </reference>
          <reference field="7" count="1" selected="0">
            <x v="0"/>
          </reference>
          <reference field="8" count="1">
            <x v="4"/>
          </reference>
        </references>
      </pivotArea>
    </format>
    <format dxfId="85">
      <pivotArea dataOnly="0" labelOnly="1" fieldPosition="0">
        <references count="3">
          <reference field="6" count="1" selected="0">
            <x v="0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84">
      <pivotArea dataOnly="0" labelOnly="1" fieldPosition="0">
        <references count="3">
          <reference field="6" count="1" selected="0">
            <x v="0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83">
      <pivotArea dataOnly="0" labelOnly="1" fieldPosition="0">
        <references count="3">
          <reference field="6" count="1" selected="0">
            <x v="1"/>
          </reference>
          <reference field="7" count="1" selected="0">
            <x v="2"/>
          </reference>
          <reference field="8" count="4">
            <x v="0"/>
            <x v="1"/>
            <x v="2"/>
            <x v="3"/>
          </reference>
        </references>
      </pivotArea>
    </format>
    <format dxfId="82">
      <pivotArea dataOnly="0" labelOnly="1" fieldPosition="0">
        <references count="3"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81">
      <pivotArea dataOnly="0" labelOnly="1" fieldPosition="0">
        <references count="3">
          <reference field="6" count="1" selected="0">
            <x v="1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80">
      <pivotArea dataOnly="0" labelOnly="1" fieldPosition="0">
        <references count="3">
          <reference field="6" count="1" selected="0">
            <x v="1"/>
          </reference>
          <reference field="7" count="1" selected="0">
            <x v="5"/>
          </reference>
          <reference field="8" count="1">
            <x v="4"/>
          </reference>
        </references>
      </pivotArea>
    </format>
    <format dxfId="79">
      <pivotArea dataOnly="0" labelOnly="1" fieldPosition="0">
        <references count="3">
          <reference field="6" count="1" selected="0">
            <x v="1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78">
      <pivotArea dataOnly="0" labelOnly="1" fieldPosition="0">
        <references count="3">
          <reference field="6" count="1" selected="0">
            <x v="1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77">
      <pivotArea dataOnly="0" labelOnly="1" fieldPosition="0">
        <references count="3"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76">
      <pivotArea dataOnly="0" labelOnly="1" fieldPosition="0">
        <references count="3">
          <reference field="6" count="1" selected="0">
            <x v="1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75">
      <pivotArea dataOnly="0" labelOnly="1" fieldPosition="0">
        <references count="3">
          <reference field="6" count="1" selected="0">
            <x v="2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74">
      <pivotArea dataOnly="0" labelOnly="1" fieldPosition="0">
        <references count="3">
          <reference field="6" count="1" selected="0">
            <x v="3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73">
      <pivotArea field="5" type="button" dataOnly="0" labelOnly="1" outline="0" axis="axisPage" fieldPosition="0"/>
    </format>
    <format dxfId="72">
      <pivotArea field="4" type="button" dataOnly="0" labelOnly="1" outline="0"/>
    </format>
    <format dxfId="71">
      <pivotArea dataOnly="0" labelOnly="1" outline="0" axis="axisValues" fieldPosition="0"/>
    </format>
    <format dxfId="70">
      <pivotArea dataOnly="0" labelOnly="1" outline="0" axis="axisValues" fieldPosition="0"/>
    </format>
    <format dxfId="69">
      <pivotArea outline="0" fieldPosition="0">
        <references count="1">
          <reference field="4294967294" count="1">
            <x v="0"/>
          </reference>
        </references>
      </pivotArea>
    </format>
    <format dxfId="68">
      <pivotArea outline="0" fieldPosition="0">
        <references count="1">
          <reference field="4294967294" count="1">
            <x v="0"/>
          </reference>
        </references>
      </pivotArea>
    </format>
    <format dxfId="67">
      <pivotArea outline="0" fieldPosition="0">
        <references count="1">
          <reference field="4294967294" count="1">
            <x v="0"/>
          </reference>
        </references>
      </pivotArea>
    </format>
    <format dxfId="66">
      <pivotArea outline="0" fieldPosition="0">
        <references count="1">
          <reference field="4294967294" count="1">
            <x v="0"/>
          </reference>
        </references>
      </pivotArea>
    </format>
    <format dxfId="65">
      <pivotArea outline="0" fieldPosition="0">
        <references count="1">
          <reference field="4294967294" count="1">
            <x v="0"/>
          </reference>
        </references>
      </pivotArea>
    </format>
    <format dxfId="6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 rowHeaderCaption="Статусы" colHeaderCaption="Возрастная группа">
  <location ref="A7:K29" firstHeaderRow="1" firstDataRow="2" firstDataCol="1" rowPageCount="2" colPageCount="1"/>
  <pivotFields count="10">
    <pivotField showAll="0"/>
    <pivotField showAll="0"/>
    <pivotField dataField="1" numFmtId="2" showAll="0"/>
    <pivotField axis="axisCol" showAll="0" defaultSubtotal="0">
      <items count="18">
        <item x="4"/>
        <item m="1" x="12"/>
        <item m="1" x="16"/>
        <item m="1" x="14"/>
        <item m="1" x="10"/>
        <item m="1" x="17"/>
        <item m="1" x="13"/>
        <item m="1" x="11"/>
        <item m="1" x="15"/>
        <item m="1" x="9"/>
        <item x="8"/>
        <item x="0"/>
        <item x="7"/>
        <item x="1"/>
        <item x="6"/>
        <item x="3"/>
        <item x="2"/>
        <item x="5"/>
      </items>
    </pivotField>
    <pivotField axis="axisPage" multipleItemSelectionAllowed="1" showAll="0">
      <items count="4">
        <item x="0"/>
        <item x="1"/>
        <item m="1" x="2"/>
        <item t="default"/>
      </items>
    </pivotField>
    <pivotField axis="axisPage" multipleItemSelectionAllowed="1" showAll="0">
      <items count="4">
        <item h="1" x="1"/>
        <item x="0"/>
        <item m="1" x="2"/>
        <item t="default"/>
      </items>
    </pivotField>
    <pivotField axis="axisRow" showAll="0">
      <items count="6">
        <item x="1"/>
        <item x="2"/>
        <item sd="0" x="0"/>
        <item sd="0" x="3"/>
        <item m="1" x="4"/>
        <item t="default"/>
      </items>
    </pivotField>
    <pivotField axis="axisRow" showAll="0">
      <items count="15">
        <item sd="0" x="9"/>
        <item sd="0" x="3"/>
        <item x="2"/>
        <item sd="0" x="6"/>
        <item sd="0" x="4"/>
        <item sd="0" x="7"/>
        <item sd="0" x="8"/>
        <item sd="0" x="10"/>
        <item sd="0" x="11"/>
        <item sd="0" x="5"/>
        <item x="0"/>
        <item sd="0" x="1"/>
        <item sd="0" x="12"/>
        <item sd="0" x="13"/>
        <item t="default"/>
      </items>
    </pivotField>
    <pivotField axis="axisRow" showAll="0">
      <items count="6">
        <item x="1"/>
        <item x="2"/>
        <item x="3"/>
        <item x="4"/>
        <item x="0"/>
        <item t="default"/>
      </items>
    </pivotField>
    <pivotField showAll="0" defaultSubtotal="0"/>
  </pivotFields>
  <rowFields count="3">
    <field x="6"/>
    <field x="7"/>
    <field x="8"/>
  </rowFields>
  <rowItems count="21">
    <i>
      <x/>
    </i>
    <i r="1">
      <x/>
    </i>
    <i r="1">
      <x v="1"/>
    </i>
    <i r="1">
      <x v="11"/>
    </i>
    <i>
      <x v="1"/>
    </i>
    <i r="1">
      <x v="2"/>
    </i>
    <i r="2">
      <x/>
    </i>
    <i r="2">
      <x v="1"/>
    </i>
    <i r="2">
      <x v="2"/>
    </i>
    <i r="2">
      <x v="3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2"/>
    </i>
    <i r="1">
      <x v="13"/>
    </i>
    <i>
      <x v="2"/>
    </i>
    <i>
      <x v="3"/>
    </i>
    <i t="grand">
      <x/>
    </i>
  </rowItems>
  <colFields count="1">
    <field x="3"/>
  </colFields>
  <colItems count="10">
    <i>
      <x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pageFields count="2">
    <pageField fld="5" hier="-1"/>
    <pageField fld="4" hier="-1"/>
  </pageFields>
  <dataFields count="1">
    <dataField name="Количество сотрудников" fld="2" subtotal="count" baseField="0" baseItem="0"/>
  </dataFields>
  <formats count="65">
    <format dxfId="201">
      <pivotArea type="all" dataOnly="0" outline="0" fieldPosition="0"/>
    </format>
    <format dxfId="200">
      <pivotArea field="6" type="button" dataOnly="0" labelOnly="1" outline="0" axis="axisRow" fieldPosition="0"/>
    </format>
    <format dxfId="199">
      <pivotArea dataOnly="0" labelOnly="1" fieldPosition="0">
        <references count="1">
          <reference field="6" count="0"/>
        </references>
      </pivotArea>
    </format>
    <format dxfId="198">
      <pivotArea dataOnly="0" labelOnly="1" grandRow="1" outline="0" fieldPosition="0"/>
    </format>
    <format dxfId="197">
      <pivotArea dataOnly="0" labelOnly="1" fieldPosition="0">
        <references count="2">
          <reference field="6" count="1" selected="0">
            <x v="0"/>
          </reference>
          <reference field="7" count="3">
            <x v="0"/>
            <x v="1"/>
            <x v="11"/>
          </reference>
        </references>
      </pivotArea>
    </format>
    <format dxfId="196">
      <pivotArea dataOnly="0" labelOnly="1" fieldPosition="0">
        <references count="2">
          <reference field="6" count="1" selected="0">
            <x v="1"/>
          </reference>
          <reference field="7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5">
      <pivotArea dataOnly="0" labelOnly="1" fieldPosition="0">
        <references count="2">
          <reference field="6" count="1" selected="0">
            <x v="2"/>
          </reference>
          <reference field="7" count="1">
            <x v="10"/>
          </reference>
        </references>
      </pivotArea>
    </format>
    <format dxfId="194">
      <pivotArea dataOnly="0" labelOnly="1" fieldPosition="0">
        <references count="2">
          <reference field="6" count="1" selected="0">
            <x v="3"/>
          </reference>
          <reference field="7" count="1">
            <x v="10"/>
          </reference>
        </references>
      </pivotArea>
    </format>
    <format dxfId="193">
      <pivotArea dataOnly="0" labelOnly="1" fieldPosition="0">
        <references count="3">
          <reference field="6" count="1" selected="0">
            <x v="0"/>
          </reference>
          <reference field="7" count="1" selected="0">
            <x v="0"/>
          </reference>
          <reference field="8" count="1">
            <x v="4"/>
          </reference>
        </references>
      </pivotArea>
    </format>
    <format dxfId="192">
      <pivotArea dataOnly="0" labelOnly="1" fieldPosition="0">
        <references count="3">
          <reference field="6" count="1" selected="0">
            <x v="0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191">
      <pivotArea dataOnly="0" labelOnly="1" fieldPosition="0">
        <references count="3">
          <reference field="6" count="1" selected="0">
            <x v="0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190">
      <pivotArea dataOnly="0" labelOnly="1" fieldPosition="0">
        <references count="3">
          <reference field="6" count="1" selected="0">
            <x v="1"/>
          </reference>
          <reference field="7" count="1" selected="0">
            <x v="2"/>
          </reference>
          <reference field="8" count="4">
            <x v="0"/>
            <x v="1"/>
            <x v="2"/>
            <x v="3"/>
          </reference>
        </references>
      </pivotArea>
    </format>
    <format dxfId="189">
      <pivotArea dataOnly="0" labelOnly="1" fieldPosition="0">
        <references count="3"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88">
      <pivotArea dataOnly="0" labelOnly="1" fieldPosition="0">
        <references count="3">
          <reference field="6" count="1" selected="0">
            <x v="1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187">
      <pivotArea dataOnly="0" labelOnly="1" fieldPosition="0">
        <references count="3">
          <reference field="6" count="1" selected="0">
            <x v="1"/>
          </reference>
          <reference field="7" count="1" selected="0">
            <x v="5"/>
          </reference>
          <reference field="8" count="1">
            <x v="4"/>
          </reference>
        </references>
      </pivotArea>
    </format>
    <format dxfId="186">
      <pivotArea dataOnly="0" labelOnly="1" fieldPosition="0">
        <references count="3">
          <reference field="6" count="1" selected="0">
            <x v="1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85">
      <pivotArea dataOnly="0" labelOnly="1" fieldPosition="0">
        <references count="3">
          <reference field="6" count="1" selected="0">
            <x v="1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184">
      <pivotArea dataOnly="0" labelOnly="1" fieldPosition="0">
        <references count="3"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183">
      <pivotArea dataOnly="0" labelOnly="1" fieldPosition="0">
        <references count="3">
          <reference field="6" count="1" selected="0">
            <x v="1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182">
      <pivotArea dataOnly="0" labelOnly="1" fieldPosition="0">
        <references count="3">
          <reference field="6" count="1" selected="0">
            <x v="2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81">
      <pivotArea dataOnly="0" labelOnly="1" fieldPosition="0">
        <references count="3">
          <reference field="6" count="1" selected="0">
            <x v="3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80">
      <pivotArea type="all" dataOnly="0" outline="0" fieldPosition="0"/>
    </format>
    <format dxfId="179">
      <pivotArea field="6" type="button" dataOnly="0" labelOnly="1" outline="0" axis="axisRow" fieldPosition="0"/>
    </format>
    <format dxfId="178">
      <pivotArea dataOnly="0" labelOnly="1" fieldPosition="0">
        <references count="1">
          <reference field="6" count="0"/>
        </references>
      </pivotArea>
    </format>
    <format dxfId="177">
      <pivotArea dataOnly="0" labelOnly="1" grandRow="1" outline="0" fieldPosition="0"/>
    </format>
    <format dxfId="176">
      <pivotArea dataOnly="0" labelOnly="1" fieldPosition="0">
        <references count="2">
          <reference field="6" count="1" selected="0">
            <x v="0"/>
          </reference>
          <reference field="7" count="3">
            <x v="0"/>
            <x v="1"/>
            <x v="11"/>
          </reference>
        </references>
      </pivotArea>
    </format>
    <format dxfId="175">
      <pivotArea dataOnly="0" labelOnly="1" fieldPosition="0">
        <references count="2">
          <reference field="6" count="1" selected="0">
            <x v="1"/>
          </reference>
          <reference field="7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74">
      <pivotArea dataOnly="0" labelOnly="1" fieldPosition="0">
        <references count="2">
          <reference field="6" count="1" selected="0">
            <x v="2"/>
          </reference>
          <reference field="7" count="1">
            <x v="10"/>
          </reference>
        </references>
      </pivotArea>
    </format>
    <format dxfId="173">
      <pivotArea dataOnly="0" labelOnly="1" fieldPosition="0">
        <references count="2">
          <reference field="6" count="1" selected="0">
            <x v="3"/>
          </reference>
          <reference field="7" count="1">
            <x v="10"/>
          </reference>
        </references>
      </pivotArea>
    </format>
    <format dxfId="172">
      <pivotArea dataOnly="0" labelOnly="1" fieldPosition="0">
        <references count="3">
          <reference field="6" count="1" selected="0">
            <x v="0"/>
          </reference>
          <reference field="7" count="1" selected="0">
            <x v="0"/>
          </reference>
          <reference field="8" count="1">
            <x v="4"/>
          </reference>
        </references>
      </pivotArea>
    </format>
    <format dxfId="171">
      <pivotArea dataOnly="0" labelOnly="1" fieldPosition="0">
        <references count="3">
          <reference field="6" count="1" selected="0">
            <x v="0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170">
      <pivotArea dataOnly="0" labelOnly="1" fieldPosition="0">
        <references count="3">
          <reference field="6" count="1" selected="0">
            <x v="0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169">
      <pivotArea dataOnly="0" labelOnly="1" fieldPosition="0">
        <references count="3">
          <reference field="6" count="1" selected="0">
            <x v="1"/>
          </reference>
          <reference field="7" count="1" selected="0">
            <x v="2"/>
          </reference>
          <reference field="8" count="4">
            <x v="0"/>
            <x v="1"/>
            <x v="2"/>
            <x v="3"/>
          </reference>
        </references>
      </pivotArea>
    </format>
    <format dxfId="168">
      <pivotArea dataOnly="0" labelOnly="1" fieldPosition="0">
        <references count="3"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67">
      <pivotArea dataOnly="0" labelOnly="1" fieldPosition="0">
        <references count="3">
          <reference field="6" count="1" selected="0">
            <x v="1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166">
      <pivotArea dataOnly="0" labelOnly="1" fieldPosition="0">
        <references count="3">
          <reference field="6" count="1" selected="0">
            <x v="1"/>
          </reference>
          <reference field="7" count="1" selected="0">
            <x v="5"/>
          </reference>
          <reference field="8" count="1">
            <x v="4"/>
          </reference>
        </references>
      </pivotArea>
    </format>
    <format dxfId="165">
      <pivotArea dataOnly="0" labelOnly="1" fieldPosition="0">
        <references count="3">
          <reference field="6" count="1" selected="0">
            <x v="1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64">
      <pivotArea dataOnly="0" labelOnly="1" fieldPosition="0">
        <references count="3">
          <reference field="6" count="1" selected="0">
            <x v="1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163">
      <pivotArea dataOnly="0" labelOnly="1" fieldPosition="0">
        <references count="3"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162">
      <pivotArea dataOnly="0" labelOnly="1" fieldPosition="0">
        <references count="3">
          <reference field="6" count="1" selected="0">
            <x v="1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161">
      <pivotArea dataOnly="0" labelOnly="1" fieldPosition="0">
        <references count="3">
          <reference field="6" count="1" selected="0">
            <x v="2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60">
      <pivotArea dataOnly="0" labelOnly="1" fieldPosition="0">
        <references count="3">
          <reference field="6" count="1" selected="0">
            <x v="3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59">
      <pivotArea type="all" dataOnly="0" outline="0" fieldPosition="0"/>
    </format>
    <format dxfId="158">
      <pivotArea field="6" type="button" dataOnly="0" labelOnly="1" outline="0" axis="axisRow" fieldPosition="0"/>
    </format>
    <format dxfId="157">
      <pivotArea dataOnly="0" labelOnly="1" fieldPosition="0">
        <references count="1">
          <reference field="6" count="0"/>
        </references>
      </pivotArea>
    </format>
    <format dxfId="156">
      <pivotArea dataOnly="0" labelOnly="1" grandRow="1" outline="0" fieldPosition="0"/>
    </format>
    <format dxfId="155">
      <pivotArea dataOnly="0" labelOnly="1" fieldPosition="0">
        <references count="2">
          <reference field="6" count="1" selected="0">
            <x v="0"/>
          </reference>
          <reference field="7" count="3">
            <x v="0"/>
            <x v="1"/>
            <x v="11"/>
          </reference>
        </references>
      </pivotArea>
    </format>
    <format dxfId="154">
      <pivotArea dataOnly="0" labelOnly="1" fieldPosition="0">
        <references count="2">
          <reference field="6" count="1" selected="0">
            <x v="1"/>
          </reference>
          <reference field="7" count="8"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53">
      <pivotArea dataOnly="0" labelOnly="1" fieldPosition="0">
        <references count="2">
          <reference field="6" count="1" selected="0">
            <x v="2"/>
          </reference>
          <reference field="7" count="1">
            <x v="10"/>
          </reference>
        </references>
      </pivotArea>
    </format>
    <format dxfId="152">
      <pivotArea dataOnly="0" labelOnly="1" fieldPosition="0">
        <references count="2">
          <reference field="6" count="1" selected="0">
            <x v="3"/>
          </reference>
          <reference field="7" count="1">
            <x v="10"/>
          </reference>
        </references>
      </pivotArea>
    </format>
    <format dxfId="151">
      <pivotArea dataOnly="0" labelOnly="1" fieldPosition="0">
        <references count="3">
          <reference field="6" count="1" selected="0">
            <x v="0"/>
          </reference>
          <reference field="7" count="1" selected="0">
            <x v="0"/>
          </reference>
          <reference field="8" count="1">
            <x v="4"/>
          </reference>
        </references>
      </pivotArea>
    </format>
    <format dxfId="150">
      <pivotArea dataOnly="0" labelOnly="1" fieldPosition="0">
        <references count="3">
          <reference field="6" count="1" selected="0">
            <x v="0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149">
      <pivotArea dataOnly="0" labelOnly="1" fieldPosition="0">
        <references count="3">
          <reference field="6" count="1" selected="0">
            <x v="0"/>
          </reference>
          <reference field="7" count="1" selected="0">
            <x v="11"/>
          </reference>
          <reference field="8" count="1">
            <x v="4"/>
          </reference>
        </references>
      </pivotArea>
    </format>
    <format dxfId="148">
      <pivotArea dataOnly="0" labelOnly="1" fieldPosition="0">
        <references count="3">
          <reference field="6" count="1" selected="0">
            <x v="1"/>
          </reference>
          <reference field="7" count="1" selected="0">
            <x v="2"/>
          </reference>
          <reference field="8" count="4">
            <x v="0"/>
            <x v="1"/>
            <x v="2"/>
            <x v="3"/>
          </reference>
        </references>
      </pivotArea>
    </format>
    <format dxfId="147">
      <pivotArea dataOnly="0" labelOnly="1" fieldPosition="0">
        <references count="3">
          <reference field="6" count="1" selected="0">
            <x v="1"/>
          </reference>
          <reference field="7" count="1" selected="0">
            <x v="3"/>
          </reference>
          <reference field="8" count="1">
            <x v="4"/>
          </reference>
        </references>
      </pivotArea>
    </format>
    <format dxfId="146">
      <pivotArea dataOnly="0" labelOnly="1" fieldPosition="0">
        <references count="3">
          <reference field="6" count="1" selected="0">
            <x v="1"/>
          </reference>
          <reference field="7" count="1" selected="0">
            <x v="4"/>
          </reference>
          <reference field="8" count="1">
            <x v="4"/>
          </reference>
        </references>
      </pivotArea>
    </format>
    <format dxfId="145">
      <pivotArea dataOnly="0" labelOnly="1" fieldPosition="0">
        <references count="3">
          <reference field="6" count="1" selected="0">
            <x v="1"/>
          </reference>
          <reference field="7" count="1" selected="0">
            <x v="5"/>
          </reference>
          <reference field="8" count="1">
            <x v="4"/>
          </reference>
        </references>
      </pivotArea>
    </format>
    <format dxfId="144">
      <pivotArea dataOnly="0" labelOnly="1" fieldPosition="0">
        <references count="3">
          <reference field="6" count="1" selected="0">
            <x v="1"/>
          </reference>
          <reference field="7" count="1" selected="0">
            <x v="6"/>
          </reference>
          <reference field="8" count="1">
            <x v="4"/>
          </reference>
        </references>
      </pivotArea>
    </format>
    <format dxfId="143">
      <pivotArea dataOnly="0" labelOnly="1" fieldPosition="0">
        <references count="3">
          <reference field="6" count="1" selected="0">
            <x v="1"/>
          </reference>
          <reference field="7" count="1" selected="0">
            <x v="9"/>
          </reference>
          <reference field="8" count="1">
            <x v="4"/>
          </reference>
        </references>
      </pivotArea>
    </format>
    <format dxfId="142">
      <pivotArea dataOnly="0" labelOnly="1" fieldPosition="0">
        <references count="3">
          <reference field="6" count="1" selected="0">
            <x v="1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141">
      <pivotArea dataOnly="0" labelOnly="1" fieldPosition="0">
        <references count="3">
          <reference field="6" count="1" selected="0">
            <x v="1"/>
          </reference>
          <reference field="7" count="1" selected="0">
            <x v="8"/>
          </reference>
          <reference field="8" count="1">
            <x v="4"/>
          </reference>
        </references>
      </pivotArea>
    </format>
    <format dxfId="140">
      <pivotArea dataOnly="0" labelOnly="1" fieldPosition="0">
        <references count="3">
          <reference field="6" count="1" selected="0">
            <x v="2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39">
      <pivotArea dataOnly="0" labelOnly="1" fieldPosition="0">
        <references count="3">
          <reference field="6" count="1" selected="0">
            <x v="3"/>
          </reference>
          <reference field="7" count="1" selected="0">
            <x v="10"/>
          </reference>
          <reference field="8" count="1">
            <x v="4"/>
          </reference>
        </references>
      </pivotArea>
    </format>
    <format dxfId="138">
      <pivotArea field="5" type="button" dataOnly="0" labelOnly="1" outline="0" axis="axisPage" fieldPosition="0"/>
    </format>
    <format dxfId="137">
      <pivotArea field="4" type="button" dataOnly="0" labelOnly="1" outline="0" axis="axisPage" fieldPosition="1"/>
    </format>
  </formats>
  <pivotTableStyleInfo name="PivotStyleMedium1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Сотрудники" displayName="Сотрудники" ref="B6:K46" totalsRowShown="0" headerRowDxfId="216" dataDxfId="214" headerRowBorderDxfId="215" tableBorderDxfId="213" totalsRowBorderDxfId="212" headerRowCellStyle="Обычный 4" dataCellStyle="Обычный 4">
  <autoFilter ref="B6:K46"/>
  <tableColumns count="10">
    <tableColumn id="1" name="ФИО" dataDxfId="211" dataCellStyle="Обычный 4"/>
    <tableColumn id="2" name="Дата рождения" dataDxfId="210" dataCellStyle="Обычный 4"/>
    <tableColumn id="3" name="Возраст, лет (авторасчёт)" dataDxfId="209" dataCellStyle="Обычный 4">
      <calculatedColumnFormula>YEARFRAC(C7,$D$5,1)</calculatedColumnFormula>
    </tableColumn>
    <tableColumn id="9" name="Возрастная группа (авторасчёт)" dataDxfId="208" dataCellStyle="Обычный 4">
      <calculatedColumnFormula>IF(D7&lt;25,"моложе 25 лет",IF(D7&lt;30,"25 - 29",IF(D7&lt;35,"30 - 34",IF(D7&lt;40,"35 - 39",IF(D7&lt;45,"40 - 44",IF(D7&lt;50,"45 - 49",IF(D7&lt;55,"50 - 54",IF(D7&lt;60,"55 - 59",IF(D7&lt;65,"60 - 64","65 и более")))))))))</calculatedColumnFormula>
    </tableColumn>
    <tableColumn id="4" name="Пол  (выбор из списка)" dataDxfId="207" dataCellStyle="Обычный 4"/>
    <tableColumn id="5" name="Категория работника (выбор из списка)" dataDxfId="206" dataCellStyle="Обычный 4"/>
    <tableColumn id="6" name="Статус работника (для штатных сотрудников - по основному месту работы) (выбор из списка)" dataDxfId="205" dataCellStyle="Обычный 4"/>
    <tableColumn id="7" name="Статус работника - дополнение (выбор из списка)" dataDxfId="204" dataCellStyle="Обычный 4"/>
    <tableColumn id="8" name="Преподаватели дисциплин (выбор из списка)" dataDxfId="203" dataCellStyle="Обычный 4"/>
    <tableColumn id="10" name="Преподаватели/мастера осуществляют деятельность по реализации программ" dataDxfId="202" dataCellStyle="Обычный 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Табл.Специальности" displayName="Табл.Специальности" ref="A1:G577" totalsRowShown="0" headerRowDxfId="38" headerRowBorderDxfId="37" totalsRowBorderDxfId="36">
  <autoFilter ref="A1:G577"/>
  <tableColumns count="7">
    <tableColumn id="1" name="Код специальности, профессии" dataDxfId="35"/>
    <tableColumn id="2" name="Наименование специальности, профессии" dataDxfId="34"/>
    <tableColumn id="3" name="Код и наименование профессий (специальностей)" dataDxfId="33"/>
    <tableColumn id="4" name="Код группы" dataDxfId="32"/>
    <tableColumn id="5" name="Наименование группы" dataDxfId="31"/>
    <tableColumn id="7" name="Код и наименование группы" dataDxfId="30"/>
    <tableColumn id="6" name="Область" dataDxfId="2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70" zoomScaleNormal="70" workbookViewId="0">
      <selection activeCell="B2" sqref="B2"/>
    </sheetView>
  </sheetViews>
  <sheetFormatPr defaultColWidth="9.140625" defaultRowHeight="15" x14ac:dyDescent="0.25"/>
  <cols>
    <col min="1" max="1" width="62" style="2" customWidth="1"/>
    <col min="2" max="2" width="7.140625" style="2" customWidth="1"/>
    <col min="3" max="3" width="10" style="2" customWidth="1"/>
    <col min="4" max="4" width="9.140625" style="2"/>
    <col min="5" max="5" width="11.42578125" style="2" customWidth="1"/>
    <col min="6" max="6" width="19.5703125" style="2" customWidth="1"/>
    <col min="7" max="7" width="9.140625" style="2"/>
    <col min="8" max="8" width="17.5703125" style="2" customWidth="1"/>
    <col min="9" max="9" width="9.85546875" style="2" customWidth="1"/>
    <col min="10" max="11" width="9.140625" style="2"/>
    <col min="12" max="12" width="17.140625" style="2" customWidth="1"/>
    <col min="13" max="16384" width="9.140625" style="2"/>
  </cols>
  <sheetData>
    <row r="1" spans="1:16" x14ac:dyDescent="0.25">
      <c r="A1" s="1" t="s">
        <v>86</v>
      </c>
    </row>
    <row r="2" spans="1:16" x14ac:dyDescent="0.25">
      <c r="A2" s="98"/>
    </row>
    <row r="3" spans="1:16" x14ac:dyDescent="0.25">
      <c r="F3" s="98" t="s">
        <v>101</v>
      </c>
    </row>
    <row r="4" spans="1:16" ht="24.75" customHeight="1" x14ac:dyDescent="0.25">
      <c r="A4" s="272" t="s">
        <v>3</v>
      </c>
      <c r="B4" s="272" t="s">
        <v>4</v>
      </c>
      <c r="C4" s="272" t="s">
        <v>87</v>
      </c>
      <c r="D4" s="272" t="s">
        <v>88</v>
      </c>
      <c r="E4" s="272"/>
      <c r="F4" s="273" t="s">
        <v>89</v>
      </c>
      <c r="G4" s="275" t="s">
        <v>90</v>
      </c>
      <c r="H4" s="275"/>
      <c r="I4" s="275"/>
      <c r="J4" s="274" t="s">
        <v>91</v>
      </c>
      <c r="K4" s="274"/>
      <c r="L4" s="274" t="s">
        <v>92</v>
      </c>
    </row>
    <row r="5" spans="1:16" x14ac:dyDescent="0.25">
      <c r="A5" s="272"/>
      <c r="B5" s="272"/>
      <c r="C5" s="272"/>
      <c r="D5" s="272" t="s">
        <v>18</v>
      </c>
      <c r="E5" s="272" t="s">
        <v>93</v>
      </c>
      <c r="F5" s="273"/>
      <c r="G5" s="275" t="s">
        <v>18</v>
      </c>
      <c r="H5" s="275" t="s">
        <v>94</v>
      </c>
      <c r="I5" s="275"/>
      <c r="J5" s="274" t="s">
        <v>18</v>
      </c>
      <c r="K5" s="274" t="s">
        <v>95</v>
      </c>
      <c r="L5" s="274"/>
    </row>
    <row r="6" spans="1:16" ht="22.5" customHeight="1" x14ac:dyDescent="0.25">
      <c r="A6" s="272"/>
      <c r="B6" s="272"/>
      <c r="C6" s="272"/>
      <c r="D6" s="272"/>
      <c r="E6" s="272"/>
      <c r="F6" s="273"/>
      <c r="G6" s="275"/>
      <c r="H6" s="274" t="s">
        <v>96</v>
      </c>
      <c r="I6" s="274" t="s">
        <v>97</v>
      </c>
      <c r="J6" s="274"/>
      <c r="K6" s="274"/>
      <c r="L6" s="274"/>
    </row>
    <row r="7" spans="1:16" ht="22.5" customHeight="1" x14ac:dyDescent="0.25">
      <c r="A7" s="272"/>
      <c r="B7" s="272"/>
      <c r="C7" s="272"/>
      <c r="D7" s="272"/>
      <c r="E7" s="272"/>
      <c r="F7" s="273"/>
      <c r="G7" s="275"/>
      <c r="H7" s="274"/>
      <c r="I7" s="274"/>
      <c r="J7" s="274"/>
      <c r="K7" s="274"/>
      <c r="L7" s="274"/>
    </row>
    <row r="8" spans="1:16" ht="22.5" customHeight="1" x14ac:dyDescent="0.25">
      <c r="A8" s="272"/>
      <c r="B8" s="272"/>
      <c r="C8" s="272"/>
      <c r="D8" s="272"/>
      <c r="E8" s="272"/>
      <c r="F8" s="273"/>
      <c r="G8" s="275"/>
      <c r="H8" s="274"/>
      <c r="I8" s="274"/>
      <c r="J8" s="274"/>
      <c r="K8" s="274"/>
      <c r="L8" s="274"/>
    </row>
    <row r="9" spans="1:16" ht="22.5" customHeight="1" x14ac:dyDescent="0.25">
      <c r="A9" s="272"/>
      <c r="B9" s="272"/>
      <c r="C9" s="272"/>
      <c r="D9" s="272"/>
      <c r="E9" s="272"/>
      <c r="F9" s="273"/>
      <c r="G9" s="275"/>
      <c r="H9" s="274"/>
      <c r="I9" s="274"/>
      <c r="J9" s="274"/>
      <c r="K9" s="274"/>
      <c r="L9" s="274"/>
    </row>
    <row r="10" spans="1:16" ht="15.75" thickBot="1" x14ac:dyDescent="0.3">
      <c r="A10" s="99">
        <v>1</v>
      </c>
      <c r="B10" s="99">
        <v>2</v>
      </c>
      <c r="C10" s="99">
        <v>3</v>
      </c>
      <c r="D10" s="99">
        <v>4</v>
      </c>
      <c r="E10" s="99">
        <v>5</v>
      </c>
      <c r="F10" s="99">
        <v>6</v>
      </c>
      <c r="G10" s="99">
        <v>7</v>
      </c>
      <c r="H10" s="99">
        <v>8</v>
      </c>
      <c r="I10" s="99">
        <v>9</v>
      </c>
      <c r="J10" s="99">
        <v>10</v>
      </c>
      <c r="K10" s="99">
        <v>11</v>
      </c>
      <c r="L10" s="99">
        <v>12</v>
      </c>
    </row>
    <row r="11" spans="1:16" ht="15.75" thickBot="1" x14ac:dyDescent="0.3">
      <c r="A11" s="10" t="s">
        <v>25</v>
      </c>
      <c r="B11" s="99" t="s">
        <v>26</v>
      </c>
      <c r="C11" s="112"/>
      <c r="D11" s="112"/>
      <c r="E11" s="112"/>
      <c r="F11" s="113"/>
      <c r="G11" s="113"/>
      <c r="H11" s="113"/>
      <c r="I11" s="113"/>
      <c r="J11" s="113"/>
      <c r="K11" s="113"/>
      <c r="L11" s="114"/>
      <c r="M11" s="100">
        <f>F11+G11-J11-L11</f>
        <v>0</v>
      </c>
      <c r="N11" s="101">
        <f>M12+M16+M31+M32</f>
        <v>0</v>
      </c>
      <c r="O11" s="5" t="str">
        <f>IF(M11=N11,"верно","неверно")</f>
        <v>верно</v>
      </c>
    </row>
    <row r="12" spans="1:16" ht="26.25" customHeight="1" x14ac:dyDescent="0.25">
      <c r="A12" s="13" t="s">
        <v>103</v>
      </c>
      <c r="B12" s="99" t="s">
        <v>27</v>
      </c>
      <c r="C12" s="112"/>
      <c r="D12" s="112"/>
      <c r="E12" s="112"/>
      <c r="F12" s="113"/>
      <c r="G12" s="113"/>
      <c r="H12" s="113"/>
      <c r="I12" s="113"/>
      <c r="J12" s="113"/>
      <c r="K12" s="113"/>
      <c r="L12" s="114"/>
      <c r="M12" s="102">
        <f>F12+G12-J12-L12</f>
        <v>0</v>
      </c>
    </row>
    <row r="13" spans="1:16" ht="26.25" customHeight="1" x14ac:dyDescent="0.25">
      <c r="A13" s="15" t="s">
        <v>28</v>
      </c>
      <c r="B13" s="99" t="s">
        <v>29</v>
      </c>
      <c r="C13" s="112"/>
      <c r="D13" s="112"/>
      <c r="E13" s="112"/>
      <c r="F13" s="113"/>
      <c r="G13" s="113"/>
      <c r="H13" s="113"/>
      <c r="I13" s="113"/>
      <c r="J13" s="113"/>
      <c r="K13" s="113"/>
      <c r="L13" s="113"/>
    </row>
    <row r="14" spans="1:16" x14ac:dyDescent="0.25">
      <c r="A14" s="15" t="s">
        <v>30</v>
      </c>
      <c r="B14" s="99" t="s">
        <v>31</v>
      </c>
      <c r="C14" s="112"/>
      <c r="D14" s="112"/>
      <c r="E14" s="112"/>
      <c r="F14" s="113"/>
      <c r="G14" s="113"/>
      <c r="H14" s="113"/>
      <c r="I14" s="113"/>
      <c r="J14" s="113"/>
      <c r="K14" s="113"/>
      <c r="L14" s="113"/>
    </row>
    <row r="15" spans="1:16" ht="15.75" thickBot="1" x14ac:dyDescent="0.3">
      <c r="A15" s="15" t="s">
        <v>32</v>
      </c>
      <c r="B15" s="99" t="s">
        <v>33</v>
      </c>
      <c r="C15" s="112"/>
      <c r="D15" s="112"/>
      <c r="E15" s="112"/>
      <c r="F15" s="113"/>
      <c r="G15" s="113"/>
      <c r="H15" s="113"/>
      <c r="I15" s="113"/>
      <c r="J15" s="113"/>
      <c r="K15" s="113"/>
      <c r="L15" s="113"/>
    </row>
    <row r="16" spans="1:16" ht="15.75" thickBot="1" x14ac:dyDescent="0.3">
      <c r="A16" s="13" t="s">
        <v>102</v>
      </c>
      <c r="B16" s="99" t="s">
        <v>34</v>
      </c>
      <c r="C16" s="112"/>
      <c r="D16" s="112"/>
      <c r="E16" s="112"/>
      <c r="F16" s="113"/>
      <c r="G16" s="113"/>
      <c r="H16" s="113"/>
      <c r="I16" s="113"/>
      <c r="J16" s="113"/>
      <c r="K16" s="113"/>
      <c r="L16" s="114"/>
      <c r="M16" s="103">
        <f>F16+G16-J16-L16</f>
        <v>0</v>
      </c>
      <c r="N16" s="104">
        <f>F16+G16-J16-L16</f>
        <v>0</v>
      </c>
      <c r="O16" s="105">
        <f>N17+SUM(N22:N30)</f>
        <v>0</v>
      </c>
      <c r="P16" s="5" t="str">
        <f>IF(N16=O16,"верно","неверно")</f>
        <v>верно</v>
      </c>
    </row>
    <row r="17" spans="1:17" ht="26.25" customHeight="1" thickBot="1" x14ac:dyDescent="0.3">
      <c r="A17" s="15" t="s">
        <v>35</v>
      </c>
      <c r="B17" s="99" t="s">
        <v>36</v>
      </c>
      <c r="C17" s="112"/>
      <c r="D17" s="112"/>
      <c r="E17" s="112"/>
      <c r="F17" s="113"/>
      <c r="G17" s="113"/>
      <c r="H17" s="113"/>
      <c r="I17" s="113"/>
      <c r="J17" s="113"/>
      <c r="K17" s="113"/>
      <c r="L17" s="113"/>
      <c r="N17" s="106">
        <f>F17+G17-J17-L17</f>
        <v>0</v>
      </c>
      <c r="O17" s="107">
        <f>F17+G17-J17-L17</f>
        <v>0</v>
      </c>
      <c r="P17" s="108">
        <f>SUM(O18:O21)</f>
        <v>0</v>
      </c>
      <c r="Q17" s="5" t="str">
        <f>IF(O17=P17,"верно","неверно")</f>
        <v>верно</v>
      </c>
    </row>
    <row r="18" spans="1:17" ht="26.25" customHeight="1" thickBot="1" x14ac:dyDescent="0.3">
      <c r="A18" s="18" t="s">
        <v>98</v>
      </c>
      <c r="B18" s="99" t="s">
        <v>38</v>
      </c>
      <c r="C18" s="112"/>
      <c r="D18" s="112"/>
      <c r="E18" s="112"/>
      <c r="F18" s="113"/>
      <c r="G18" s="113"/>
      <c r="H18" s="113"/>
      <c r="I18" s="113"/>
      <c r="J18" s="113"/>
      <c r="K18" s="113"/>
      <c r="L18" s="113"/>
      <c r="O18" s="107">
        <f t="shared" ref="O18:O21" si="0">F18+G18-J18-L18</f>
        <v>0</v>
      </c>
    </row>
    <row r="19" spans="1:17" ht="16.5" customHeight="1" thickBot="1" x14ac:dyDescent="0.3">
      <c r="A19" s="18" t="s">
        <v>39</v>
      </c>
      <c r="B19" s="99" t="s">
        <v>40</v>
      </c>
      <c r="C19" s="112"/>
      <c r="D19" s="112"/>
      <c r="E19" s="112"/>
      <c r="F19" s="113"/>
      <c r="G19" s="113"/>
      <c r="H19" s="113"/>
      <c r="I19" s="113"/>
      <c r="J19" s="113"/>
      <c r="K19" s="113"/>
      <c r="L19" s="113"/>
      <c r="O19" s="107">
        <f t="shared" si="0"/>
        <v>0</v>
      </c>
    </row>
    <row r="20" spans="1:17" ht="15.75" thickBot="1" x14ac:dyDescent="0.3">
      <c r="A20" s="18" t="s">
        <v>41</v>
      </c>
      <c r="B20" s="99" t="s">
        <v>42</v>
      </c>
      <c r="C20" s="112"/>
      <c r="D20" s="112"/>
      <c r="E20" s="112"/>
      <c r="F20" s="113"/>
      <c r="G20" s="113"/>
      <c r="H20" s="113"/>
      <c r="I20" s="113"/>
      <c r="J20" s="113"/>
      <c r="K20" s="113"/>
      <c r="L20" s="113"/>
      <c r="O20" s="107">
        <f t="shared" si="0"/>
        <v>0</v>
      </c>
    </row>
    <row r="21" spans="1:17" ht="15.75" thickBot="1" x14ac:dyDescent="0.3">
      <c r="A21" s="18" t="s">
        <v>43</v>
      </c>
      <c r="B21" s="99" t="s">
        <v>44</v>
      </c>
      <c r="C21" s="112"/>
      <c r="D21" s="112"/>
      <c r="E21" s="112"/>
      <c r="F21" s="113"/>
      <c r="G21" s="113"/>
      <c r="H21" s="113"/>
      <c r="I21" s="113"/>
      <c r="J21" s="113"/>
      <c r="K21" s="113"/>
      <c r="L21" s="113"/>
      <c r="O21" s="107">
        <f t="shared" si="0"/>
        <v>0</v>
      </c>
    </row>
    <row r="22" spans="1:17" x14ac:dyDescent="0.25">
      <c r="A22" s="15" t="s">
        <v>45</v>
      </c>
      <c r="B22" s="99" t="s">
        <v>46</v>
      </c>
      <c r="C22" s="112"/>
      <c r="D22" s="112"/>
      <c r="E22" s="112"/>
      <c r="F22" s="113"/>
      <c r="G22" s="113"/>
      <c r="H22" s="113"/>
      <c r="I22" s="113"/>
      <c r="J22" s="113"/>
      <c r="K22" s="113"/>
      <c r="L22" s="113"/>
      <c r="N22" s="109">
        <f t="shared" ref="N22:N30" si="1">F22+G22-J22-L22</f>
        <v>0</v>
      </c>
    </row>
    <row r="23" spans="1:17" x14ac:dyDescent="0.25">
      <c r="A23" s="15" t="s">
        <v>47</v>
      </c>
      <c r="B23" s="99" t="s">
        <v>48</v>
      </c>
      <c r="C23" s="112"/>
      <c r="D23" s="112"/>
      <c r="E23" s="112"/>
      <c r="F23" s="113"/>
      <c r="G23" s="113"/>
      <c r="H23" s="113"/>
      <c r="I23" s="113"/>
      <c r="J23" s="113"/>
      <c r="K23" s="113"/>
      <c r="L23" s="113"/>
      <c r="N23" s="109">
        <f t="shared" si="1"/>
        <v>0</v>
      </c>
    </row>
    <row r="24" spans="1:17" x14ac:dyDescent="0.25">
      <c r="A24" s="15" t="s">
        <v>49</v>
      </c>
      <c r="B24" s="99" t="s">
        <v>50</v>
      </c>
      <c r="C24" s="112"/>
      <c r="D24" s="112"/>
      <c r="E24" s="112"/>
      <c r="F24" s="113"/>
      <c r="G24" s="113"/>
      <c r="H24" s="113"/>
      <c r="I24" s="113"/>
      <c r="J24" s="113"/>
      <c r="K24" s="113"/>
      <c r="L24" s="113"/>
      <c r="N24" s="109">
        <f t="shared" si="1"/>
        <v>0</v>
      </c>
    </row>
    <row r="25" spans="1:17" x14ac:dyDescent="0.25">
      <c r="A25" s="15" t="s">
        <v>51</v>
      </c>
      <c r="B25" s="99" t="s">
        <v>52</v>
      </c>
      <c r="C25" s="112"/>
      <c r="D25" s="112"/>
      <c r="E25" s="112"/>
      <c r="F25" s="113"/>
      <c r="G25" s="113"/>
      <c r="H25" s="113"/>
      <c r="I25" s="113"/>
      <c r="J25" s="113"/>
      <c r="K25" s="113"/>
      <c r="L25" s="113"/>
      <c r="N25" s="109">
        <f t="shared" si="1"/>
        <v>0</v>
      </c>
    </row>
    <row r="26" spans="1:17" ht="26.25" customHeight="1" x14ac:dyDescent="0.25">
      <c r="A26" s="15" t="s">
        <v>53</v>
      </c>
      <c r="B26" s="99" t="s">
        <v>54</v>
      </c>
      <c r="C26" s="112"/>
      <c r="D26" s="112"/>
      <c r="E26" s="112"/>
      <c r="F26" s="113"/>
      <c r="G26" s="113"/>
      <c r="H26" s="113"/>
      <c r="I26" s="113"/>
      <c r="J26" s="113"/>
      <c r="K26" s="113"/>
      <c r="L26" s="113"/>
      <c r="N26" s="109">
        <f t="shared" si="1"/>
        <v>0</v>
      </c>
    </row>
    <row r="27" spans="1:17" x14ac:dyDescent="0.25">
      <c r="A27" s="15" t="s">
        <v>55</v>
      </c>
      <c r="B27" s="99" t="s">
        <v>56</v>
      </c>
      <c r="C27" s="112"/>
      <c r="D27" s="112"/>
      <c r="E27" s="112"/>
      <c r="F27" s="113"/>
      <c r="G27" s="113"/>
      <c r="H27" s="113"/>
      <c r="I27" s="113"/>
      <c r="J27" s="113"/>
      <c r="K27" s="113"/>
      <c r="L27" s="113"/>
      <c r="N27" s="109">
        <f t="shared" si="1"/>
        <v>0</v>
      </c>
    </row>
    <row r="28" spans="1:17" x14ac:dyDescent="0.25">
      <c r="A28" s="15" t="s">
        <v>57</v>
      </c>
      <c r="B28" s="99" t="s">
        <v>58</v>
      </c>
      <c r="C28" s="112"/>
      <c r="D28" s="112"/>
      <c r="E28" s="112"/>
      <c r="F28" s="113"/>
      <c r="G28" s="113"/>
      <c r="H28" s="113"/>
      <c r="I28" s="113"/>
      <c r="J28" s="113"/>
      <c r="K28" s="113"/>
      <c r="L28" s="113"/>
      <c r="N28" s="109">
        <f t="shared" si="1"/>
        <v>0</v>
      </c>
    </row>
    <row r="29" spans="1:17" x14ac:dyDescent="0.25">
      <c r="A29" s="15" t="s">
        <v>59</v>
      </c>
      <c r="B29" s="99" t="s">
        <v>60</v>
      </c>
      <c r="C29" s="112"/>
      <c r="D29" s="112"/>
      <c r="E29" s="112"/>
      <c r="F29" s="113"/>
      <c r="G29" s="113"/>
      <c r="H29" s="113"/>
      <c r="I29" s="113"/>
      <c r="J29" s="113"/>
      <c r="K29" s="113"/>
      <c r="L29" s="113"/>
      <c r="N29" s="109">
        <f t="shared" si="1"/>
        <v>0</v>
      </c>
    </row>
    <row r="30" spans="1:17" x14ac:dyDescent="0.25">
      <c r="A30" s="15" t="s">
        <v>61</v>
      </c>
      <c r="B30" s="99" t="s">
        <v>62</v>
      </c>
      <c r="C30" s="112"/>
      <c r="D30" s="112"/>
      <c r="E30" s="112"/>
      <c r="F30" s="113"/>
      <c r="G30" s="113"/>
      <c r="H30" s="113"/>
      <c r="I30" s="113"/>
      <c r="J30" s="113"/>
      <c r="K30" s="113"/>
      <c r="L30" s="113"/>
      <c r="N30" s="109">
        <f t="shared" si="1"/>
        <v>0</v>
      </c>
    </row>
    <row r="31" spans="1:17" x14ac:dyDescent="0.25">
      <c r="A31" s="110" t="s">
        <v>63</v>
      </c>
      <c r="B31" s="99" t="s">
        <v>64</v>
      </c>
      <c r="C31" s="112"/>
      <c r="D31" s="112"/>
      <c r="E31" s="112"/>
      <c r="F31" s="113"/>
      <c r="G31" s="113"/>
      <c r="H31" s="113"/>
      <c r="I31" s="113"/>
      <c r="J31" s="113"/>
      <c r="K31" s="113"/>
      <c r="L31" s="114"/>
      <c r="M31" s="111">
        <f>F31+G31-J31-L31</f>
        <v>0</v>
      </c>
    </row>
    <row r="32" spans="1:17" x14ac:dyDescent="0.25">
      <c r="A32" s="110" t="s">
        <v>65</v>
      </c>
      <c r="B32" s="99" t="s">
        <v>66</v>
      </c>
      <c r="C32" s="112"/>
      <c r="D32" s="112"/>
      <c r="E32" s="112"/>
      <c r="F32" s="113"/>
      <c r="G32" s="113"/>
      <c r="H32" s="113"/>
      <c r="I32" s="113"/>
      <c r="J32" s="113"/>
      <c r="K32" s="113"/>
      <c r="L32" s="114"/>
      <c r="M32" s="102">
        <f>F32+G32-J32-L32</f>
        <v>0</v>
      </c>
    </row>
    <row r="33" spans="1:12" ht="39" customHeight="1" x14ac:dyDescent="0.25">
      <c r="A33" s="10" t="s">
        <v>99</v>
      </c>
      <c r="B33" s="99" t="s">
        <v>67</v>
      </c>
      <c r="C33" s="112"/>
      <c r="D33" s="112"/>
      <c r="E33" s="112"/>
      <c r="F33" s="113"/>
      <c r="G33" s="113"/>
      <c r="H33" s="113"/>
      <c r="I33" s="113"/>
      <c r="J33" s="113"/>
      <c r="K33" s="113"/>
      <c r="L33" s="113"/>
    </row>
    <row r="34" spans="1:12" x14ac:dyDescent="0.25">
      <c r="A34" s="15" t="s">
        <v>68</v>
      </c>
      <c r="B34" s="99" t="s">
        <v>69</v>
      </c>
      <c r="C34" s="112"/>
      <c r="D34" s="112"/>
      <c r="E34" s="112"/>
      <c r="F34" s="113"/>
      <c r="G34" s="113"/>
      <c r="H34" s="113"/>
      <c r="I34" s="113"/>
      <c r="J34" s="113"/>
      <c r="K34" s="113"/>
      <c r="L34" s="113"/>
    </row>
    <row r="35" spans="1:12" ht="39" customHeight="1" x14ac:dyDescent="0.25">
      <c r="A35" s="10" t="s">
        <v>100</v>
      </c>
      <c r="B35" s="99" t="s">
        <v>70</v>
      </c>
      <c r="C35" s="112"/>
      <c r="D35" s="112"/>
      <c r="E35" s="112"/>
      <c r="F35" s="113"/>
      <c r="G35" s="113"/>
      <c r="H35" s="113"/>
      <c r="I35" s="113"/>
      <c r="J35" s="113"/>
      <c r="K35" s="113"/>
      <c r="L35" s="113"/>
    </row>
    <row r="36" spans="1:12" x14ac:dyDescent="0.25">
      <c r="A36" s="15" t="s">
        <v>68</v>
      </c>
      <c r="B36" s="99" t="s">
        <v>71</v>
      </c>
      <c r="C36" s="112"/>
      <c r="D36" s="112"/>
      <c r="E36" s="112"/>
      <c r="F36" s="113"/>
      <c r="G36" s="113"/>
      <c r="H36" s="113"/>
      <c r="I36" s="113"/>
      <c r="J36" s="113"/>
      <c r="K36" s="113"/>
      <c r="L36" s="113"/>
    </row>
    <row r="37" spans="1:12" x14ac:dyDescent="0.25">
      <c r="A37" s="4" t="s">
        <v>72</v>
      </c>
    </row>
    <row r="38" spans="1:12" x14ac:dyDescent="0.25">
      <c r="B38" s="4" t="s">
        <v>82</v>
      </c>
      <c r="C38" s="137">
        <f>C17-(C33+C34)</f>
        <v>0</v>
      </c>
      <c r="D38" s="137">
        <f t="shared" ref="D38:L38" si="2">D17-(D33+D34)</f>
        <v>0</v>
      </c>
      <c r="E38" s="137">
        <f t="shared" si="2"/>
        <v>0</v>
      </c>
      <c r="F38" s="137">
        <f t="shared" si="2"/>
        <v>0</v>
      </c>
      <c r="G38" s="137">
        <f t="shared" si="2"/>
        <v>0</v>
      </c>
      <c r="H38" s="137">
        <f t="shared" si="2"/>
        <v>0</v>
      </c>
      <c r="I38" s="137">
        <f t="shared" si="2"/>
        <v>0</v>
      </c>
      <c r="J38" s="137">
        <f t="shared" si="2"/>
        <v>0</v>
      </c>
      <c r="K38" s="137">
        <f t="shared" si="2"/>
        <v>0</v>
      </c>
      <c r="L38" s="137">
        <f t="shared" si="2"/>
        <v>0</v>
      </c>
    </row>
    <row r="39" spans="1:12" x14ac:dyDescent="0.25">
      <c r="B39" s="4" t="s">
        <v>83</v>
      </c>
      <c r="C39" s="137">
        <f>C22-(C35+C36)</f>
        <v>0</v>
      </c>
      <c r="D39" s="137">
        <f t="shared" ref="D39:L39" si="3">D22-(D35+D36)</f>
        <v>0</v>
      </c>
      <c r="E39" s="137">
        <f t="shared" si="3"/>
        <v>0</v>
      </c>
      <c r="F39" s="137">
        <f t="shared" si="3"/>
        <v>0</v>
      </c>
      <c r="G39" s="137">
        <f t="shared" si="3"/>
        <v>0</v>
      </c>
      <c r="H39" s="137">
        <f t="shared" si="3"/>
        <v>0</v>
      </c>
      <c r="I39" s="137">
        <f t="shared" si="3"/>
        <v>0</v>
      </c>
      <c r="J39" s="137">
        <f t="shared" si="3"/>
        <v>0</v>
      </c>
      <c r="K39" s="137">
        <f t="shared" si="3"/>
        <v>0</v>
      </c>
      <c r="L39" s="137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J4:K4"/>
    <mergeCell ref="L4:L9"/>
    <mergeCell ref="D5:D9"/>
    <mergeCell ref="E5:E9"/>
    <mergeCell ref="G5:G9"/>
    <mergeCell ref="H5:I5"/>
    <mergeCell ref="J5:J9"/>
    <mergeCell ref="K5:K9"/>
    <mergeCell ref="H6:H9"/>
    <mergeCell ref="I6:I9"/>
    <mergeCell ref="G4:I4"/>
    <mergeCell ref="A4:A9"/>
    <mergeCell ref="B4:B9"/>
    <mergeCell ref="C4:C9"/>
    <mergeCell ref="D4:E4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zoomScale="70" zoomScaleNormal="70" workbookViewId="0">
      <selection activeCell="AE8" sqref="AE8"/>
    </sheetView>
  </sheetViews>
  <sheetFormatPr defaultColWidth="9.140625" defaultRowHeight="15" x14ac:dyDescent="0.25"/>
  <cols>
    <col min="1" max="1" width="59.140625" style="2" customWidth="1"/>
    <col min="2" max="2" width="9.140625" style="2"/>
    <col min="3" max="3" width="12.28515625" style="2" customWidth="1"/>
    <col min="4" max="23" width="9.140625" style="2"/>
    <col min="24" max="24" width="10.140625" style="2" customWidth="1"/>
    <col min="25" max="25" width="11" style="2" customWidth="1"/>
    <col min="26" max="26" width="11.140625" style="2" customWidth="1"/>
    <col min="27" max="27" width="22.42578125" style="2" customWidth="1"/>
    <col min="28" max="28" width="12" style="2" customWidth="1"/>
    <col min="29" max="29" width="14.7109375" style="2" customWidth="1"/>
    <col min="30" max="30" width="10.140625" style="2" customWidth="1"/>
    <col min="31" max="31" width="14.42578125" style="5" customWidth="1"/>
    <col min="32" max="16384" width="9.140625" style="2"/>
  </cols>
  <sheetData>
    <row r="1" spans="1:31" x14ac:dyDescent="0.25">
      <c r="A1" s="1" t="s">
        <v>1</v>
      </c>
    </row>
    <row r="2" spans="1:31" x14ac:dyDescent="0.25">
      <c r="A2" s="3"/>
      <c r="C2" s="4" t="s">
        <v>0</v>
      </c>
      <c r="D2" s="122">
        <v>15</v>
      </c>
      <c r="E2" s="5"/>
      <c r="F2" s="5">
        <v>25</v>
      </c>
      <c r="G2" s="5"/>
      <c r="H2" s="5">
        <v>30</v>
      </c>
      <c r="I2" s="5"/>
      <c r="J2" s="5">
        <v>35</v>
      </c>
      <c r="K2" s="5"/>
      <c r="L2" s="5">
        <v>40</v>
      </c>
      <c r="M2" s="5"/>
      <c r="N2" s="5">
        <v>45</v>
      </c>
      <c r="O2" s="5"/>
      <c r="P2" s="5">
        <v>50</v>
      </c>
      <c r="Q2" s="5"/>
      <c r="R2" s="5">
        <v>55</v>
      </c>
      <c r="S2" s="5"/>
      <c r="T2" s="5">
        <v>60</v>
      </c>
      <c r="U2" s="5"/>
      <c r="V2" s="5">
        <v>65</v>
      </c>
      <c r="W2" s="5"/>
    </row>
    <row r="3" spans="1:31" x14ac:dyDescent="0.25">
      <c r="C3" s="4" t="s">
        <v>2</v>
      </c>
      <c r="D3" s="5">
        <v>25</v>
      </c>
      <c r="E3" s="5"/>
      <c r="F3" s="5">
        <v>30</v>
      </c>
      <c r="G3" s="5"/>
      <c r="H3" s="5">
        <v>35</v>
      </c>
      <c r="I3" s="5"/>
      <c r="J3" s="5">
        <v>40</v>
      </c>
      <c r="K3" s="5"/>
      <c r="L3" s="5">
        <v>45</v>
      </c>
      <c r="M3" s="5"/>
      <c r="N3" s="5">
        <v>50</v>
      </c>
      <c r="O3" s="5"/>
      <c r="P3" s="5">
        <v>55</v>
      </c>
      <c r="Q3" s="5"/>
      <c r="R3" s="5">
        <v>60</v>
      </c>
      <c r="S3" s="5"/>
      <c r="T3" s="5">
        <v>65</v>
      </c>
      <c r="U3" s="5"/>
      <c r="V3" s="122">
        <v>75</v>
      </c>
      <c r="W3" s="5"/>
    </row>
    <row r="4" spans="1:31" x14ac:dyDescent="0.25">
      <c r="A4" s="276" t="s">
        <v>3</v>
      </c>
      <c r="B4" s="272" t="s">
        <v>4</v>
      </c>
      <c r="C4" s="284" t="s">
        <v>5</v>
      </c>
      <c r="D4" s="276" t="s">
        <v>6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7"/>
      <c r="X4" s="285" t="s">
        <v>7</v>
      </c>
    </row>
    <row r="5" spans="1:31" ht="16.5" thickBot="1" x14ac:dyDescent="0.3">
      <c r="A5" s="276"/>
      <c r="B5" s="272"/>
      <c r="C5" s="284"/>
      <c r="D5" s="276" t="s">
        <v>8</v>
      </c>
      <c r="E5" s="276"/>
      <c r="F5" s="276" t="s">
        <v>9</v>
      </c>
      <c r="G5" s="276"/>
      <c r="H5" s="276" t="s">
        <v>10</v>
      </c>
      <c r="I5" s="276"/>
      <c r="J5" s="276" t="s">
        <v>11</v>
      </c>
      <c r="K5" s="276"/>
      <c r="L5" s="276" t="s">
        <v>12</v>
      </c>
      <c r="M5" s="276"/>
      <c r="N5" s="276" t="s">
        <v>13</v>
      </c>
      <c r="O5" s="276"/>
      <c r="P5" s="276" t="s">
        <v>14</v>
      </c>
      <c r="Q5" s="276"/>
      <c r="R5" s="276" t="s">
        <v>15</v>
      </c>
      <c r="S5" s="276"/>
      <c r="T5" s="276" t="s">
        <v>16</v>
      </c>
      <c r="U5" s="276"/>
      <c r="V5" s="276" t="s">
        <v>17</v>
      </c>
      <c r="W5" s="277"/>
      <c r="X5" s="285"/>
      <c r="Y5" s="6" t="s">
        <v>73</v>
      </c>
    </row>
    <row r="6" spans="1:31" ht="45" customHeight="1" x14ac:dyDescent="0.25">
      <c r="A6" s="276"/>
      <c r="B6" s="272"/>
      <c r="C6" s="284"/>
      <c r="D6" s="7" t="s">
        <v>18</v>
      </c>
      <c r="E6" s="7" t="s">
        <v>19</v>
      </c>
      <c r="F6" s="7" t="s">
        <v>18</v>
      </c>
      <c r="G6" s="7" t="s">
        <v>19</v>
      </c>
      <c r="H6" s="7" t="s">
        <v>18</v>
      </c>
      <c r="I6" s="7" t="s">
        <v>19</v>
      </c>
      <c r="J6" s="7" t="s">
        <v>18</v>
      </c>
      <c r="K6" s="7" t="s">
        <v>19</v>
      </c>
      <c r="L6" s="7" t="s">
        <v>18</v>
      </c>
      <c r="M6" s="7" t="s">
        <v>19</v>
      </c>
      <c r="N6" s="7" t="s">
        <v>18</v>
      </c>
      <c r="O6" s="7" t="s">
        <v>19</v>
      </c>
      <c r="P6" s="7" t="s">
        <v>18</v>
      </c>
      <c r="Q6" s="7" t="s">
        <v>19</v>
      </c>
      <c r="R6" s="7" t="s">
        <v>18</v>
      </c>
      <c r="S6" s="7" t="s">
        <v>19</v>
      </c>
      <c r="T6" s="7" t="s">
        <v>18</v>
      </c>
      <c r="U6" s="7" t="s">
        <v>19</v>
      </c>
      <c r="V6" s="7" t="s">
        <v>18</v>
      </c>
      <c r="W6" s="8" t="s">
        <v>19</v>
      </c>
      <c r="X6" s="286"/>
      <c r="Y6" s="281" t="s">
        <v>105</v>
      </c>
      <c r="Z6" s="282"/>
      <c r="AA6" s="283"/>
      <c r="AB6" s="278" t="s">
        <v>20</v>
      </c>
      <c r="AC6" s="279"/>
      <c r="AD6" s="280"/>
    </row>
    <row r="7" spans="1:31" x14ac:dyDescent="0.25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4">
        <v>23</v>
      </c>
      <c r="X7" s="25">
        <v>24</v>
      </c>
      <c r="Y7" s="131" t="s">
        <v>23</v>
      </c>
      <c r="Z7" s="9" t="s">
        <v>24</v>
      </c>
      <c r="AA7" s="132" t="s">
        <v>107</v>
      </c>
      <c r="AB7" s="89" t="s">
        <v>21</v>
      </c>
      <c r="AC7" s="90" t="s">
        <v>22</v>
      </c>
      <c r="AD7" s="123" t="s">
        <v>106</v>
      </c>
      <c r="AE7" s="132" t="s">
        <v>108</v>
      </c>
    </row>
    <row r="8" spans="1:31" ht="18.75" x14ac:dyDescent="0.3">
      <c r="A8" s="10" t="s">
        <v>25</v>
      </c>
      <c r="B8" s="26" t="s">
        <v>26</v>
      </c>
      <c r="C8" s="21">
        <v>99</v>
      </c>
      <c r="D8" s="22">
        <v>4</v>
      </c>
      <c r="E8" s="22">
        <v>2</v>
      </c>
      <c r="F8" s="22">
        <v>4</v>
      </c>
      <c r="G8" s="22">
        <v>2</v>
      </c>
      <c r="H8" s="22">
        <v>5</v>
      </c>
      <c r="I8" s="22">
        <v>2</v>
      </c>
      <c r="J8" s="22">
        <v>10</v>
      </c>
      <c r="K8" s="22">
        <v>8</v>
      </c>
      <c r="L8" s="22">
        <v>14</v>
      </c>
      <c r="M8" s="22">
        <v>14</v>
      </c>
      <c r="N8" s="22">
        <v>9</v>
      </c>
      <c r="O8" s="22">
        <v>4</v>
      </c>
      <c r="P8" s="22">
        <v>10</v>
      </c>
      <c r="Q8" s="22">
        <v>6</v>
      </c>
      <c r="R8" s="22">
        <v>15</v>
      </c>
      <c r="S8" s="22">
        <v>12</v>
      </c>
      <c r="T8" s="22">
        <v>13</v>
      </c>
      <c r="U8" s="22">
        <v>8</v>
      </c>
      <c r="V8" s="22">
        <v>15</v>
      </c>
      <c r="W8" s="23">
        <v>14</v>
      </c>
      <c r="X8" s="51">
        <v>48</v>
      </c>
      <c r="Y8" s="133">
        <f t="shared" ref="Y8:Y33" si="0">IF(C8&gt;0,($D$2*D8+$F$2*F8+$H$2*H8+$J$2*J8+$L$2*L8+$N$2*N8+$P$2*P8+$R$2*R8+$T$2*T8+$V$2*V8)/C8,0)</f>
        <v>47.525252525252526</v>
      </c>
      <c r="Z8" s="12">
        <f t="shared" ref="Z8:Z33" si="1">IF(C8&gt;0,($D$3*D8+$F$3*F8+$H$3*H8+$J$3*J8+$L$3*L8+$N$3*N8+$P$3*P8+$R$3*R8+$T$3*T8+$V$3*V8)/C8,0)</f>
        <v>53.484848484848484</v>
      </c>
      <c r="AA8" s="134" t="str">
        <f t="shared" ref="AA8:AA33" si="2">IF(OR(X8&lt;Y8,X8&gt;Z8),"средний возраст выходит за границы допустимого диапазона","верно")</f>
        <v>верно</v>
      </c>
      <c r="AB8" s="54">
        <f t="shared" ref="AB8:AB33" si="3">C8*X8</f>
        <v>4752</v>
      </c>
      <c r="AC8" s="11">
        <f>AB9+AB13+AB28+AB29</f>
        <v>4792</v>
      </c>
      <c r="AD8" s="124">
        <f>ABS(AB8-AC8)</f>
        <v>40</v>
      </c>
      <c r="AE8" s="252" t="str">
        <f>IF(AD8&gt;0.5*C8,"существенное отклонение"," ")</f>
        <v xml:space="preserve"> </v>
      </c>
    </row>
    <row r="9" spans="1:31" ht="26.25" customHeight="1" x14ac:dyDescent="0.3">
      <c r="A9" s="13" t="s">
        <v>103</v>
      </c>
      <c r="B9" s="26" t="s">
        <v>27</v>
      </c>
      <c r="C9" s="21">
        <v>5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3</v>
      </c>
      <c r="M9" s="22">
        <v>3</v>
      </c>
      <c r="N9" s="22">
        <v>0</v>
      </c>
      <c r="O9" s="22">
        <v>0</v>
      </c>
      <c r="P9" s="22">
        <v>1</v>
      </c>
      <c r="Q9" s="22">
        <v>0</v>
      </c>
      <c r="R9" s="22">
        <v>0</v>
      </c>
      <c r="S9" s="22">
        <v>0</v>
      </c>
      <c r="T9" s="22">
        <v>1</v>
      </c>
      <c r="U9" s="22">
        <v>1</v>
      </c>
      <c r="V9" s="22">
        <v>0</v>
      </c>
      <c r="W9" s="23">
        <v>0</v>
      </c>
      <c r="X9" s="51">
        <v>46</v>
      </c>
      <c r="Y9" s="133">
        <f t="shared" si="0"/>
        <v>46</v>
      </c>
      <c r="Z9" s="12">
        <f t="shared" si="1"/>
        <v>51</v>
      </c>
      <c r="AA9" s="134" t="str">
        <f t="shared" si="2"/>
        <v>верно</v>
      </c>
      <c r="AB9" s="55">
        <f t="shared" si="3"/>
        <v>230</v>
      </c>
      <c r="AC9" s="14">
        <f>SUM(AB10:AB12)</f>
        <v>195</v>
      </c>
      <c r="AD9" s="124">
        <f>ABS(AB9-AC9)</f>
        <v>35</v>
      </c>
    </row>
    <row r="10" spans="1:31" ht="26.25" customHeight="1" x14ac:dyDescent="0.25">
      <c r="A10" s="15" t="s">
        <v>28</v>
      </c>
      <c r="B10" s="26" t="s">
        <v>29</v>
      </c>
      <c r="C10" s="21">
        <v>1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1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3">
        <v>0</v>
      </c>
      <c r="X10" s="51">
        <v>51</v>
      </c>
      <c r="Y10" s="133">
        <f t="shared" si="0"/>
        <v>50</v>
      </c>
      <c r="Z10" s="12">
        <f t="shared" si="1"/>
        <v>55</v>
      </c>
      <c r="AA10" s="134" t="str">
        <f t="shared" si="2"/>
        <v>верно</v>
      </c>
      <c r="AB10" s="74">
        <f t="shared" si="3"/>
        <v>51</v>
      </c>
      <c r="AC10" s="73"/>
      <c r="AD10" s="125"/>
    </row>
    <row r="11" spans="1:31" x14ac:dyDescent="0.25">
      <c r="A11" s="15" t="s">
        <v>30</v>
      </c>
      <c r="B11" s="26" t="s">
        <v>31</v>
      </c>
      <c r="C11" s="21">
        <v>3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2</v>
      </c>
      <c r="M11" s="22">
        <v>2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1</v>
      </c>
      <c r="U11" s="22">
        <v>1</v>
      </c>
      <c r="V11" s="22">
        <v>0</v>
      </c>
      <c r="W11" s="23">
        <v>0</v>
      </c>
      <c r="X11" s="51">
        <v>48</v>
      </c>
      <c r="Y11" s="133">
        <f t="shared" si="0"/>
        <v>46.666666666666664</v>
      </c>
      <c r="Z11" s="12">
        <f t="shared" si="1"/>
        <v>51.666666666666664</v>
      </c>
      <c r="AA11" s="134" t="str">
        <f t="shared" si="2"/>
        <v>верно</v>
      </c>
      <c r="AB11" s="74">
        <f t="shared" si="3"/>
        <v>144</v>
      </c>
      <c r="AC11" s="73"/>
      <c r="AD11" s="125"/>
    </row>
    <row r="12" spans="1:31" x14ac:dyDescent="0.25">
      <c r="A12" s="15" t="s">
        <v>32</v>
      </c>
      <c r="B12" s="26" t="s">
        <v>33</v>
      </c>
      <c r="C12" s="21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3">
        <v>0</v>
      </c>
      <c r="X12" s="51">
        <v>0</v>
      </c>
      <c r="Y12" s="133">
        <f t="shared" si="0"/>
        <v>0</v>
      </c>
      <c r="Z12" s="12">
        <f t="shared" si="1"/>
        <v>0</v>
      </c>
      <c r="AA12" s="134" t="str">
        <f t="shared" si="2"/>
        <v>верно</v>
      </c>
      <c r="AB12" s="74">
        <f t="shared" si="3"/>
        <v>0</v>
      </c>
      <c r="AC12" s="73"/>
      <c r="AD12" s="125"/>
    </row>
    <row r="13" spans="1:31" ht="18.75" x14ac:dyDescent="0.3">
      <c r="A13" s="13" t="s">
        <v>104</v>
      </c>
      <c r="B13" s="26" t="s">
        <v>34</v>
      </c>
      <c r="C13" s="21">
        <v>50</v>
      </c>
      <c r="D13" s="22">
        <v>3</v>
      </c>
      <c r="E13" s="22">
        <v>1</v>
      </c>
      <c r="F13" s="22">
        <v>3</v>
      </c>
      <c r="G13" s="22">
        <v>2</v>
      </c>
      <c r="H13" s="22">
        <v>3</v>
      </c>
      <c r="I13" s="22">
        <v>1</v>
      </c>
      <c r="J13" s="22">
        <v>5</v>
      </c>
      <c r="K13" s="22">
        <v>4</v>
      </c>
      <c r="L13" s="22">
        <v>6</v>
      </c>
      <c r="M13" s="22">
        <v>6</v>
      </c>
      <c r="N13" s="22">
        <v>6</v>
      </c>
      <c r="O13" s="22">
        <v>3</v>
      </c>
      <c r="P13" s="22">
        <v>5</v>
      </c>
      <c r="Q13" s="22">
        <v>4</v>
      </c>
      <c r="R13" s="22">
        <v>5</v>
      </c>
      <c r="S13" s="22">
        <v>4</v>
      </c>
      <c r="T13" s="22">
        <v>5</v>
      </c>
      <c r="U13" s="22">
        <v>4</v>
      </c>
      <c r="V13" s="22">
        <v>9</v>
      </c>
      <c r="W13" s="23">
        <v>8</v>
      </c>
      <c r="X13" s="51">
        <v>47</v>
      </c>
      <c r="Y13" s="133">
        <f t="shared" si="0"/>
        <v>46.1</v>
      </c>
      <c r="Z13" s="12">
        <f t="shared" si="1"/>
        <v>52.3</v>
      </c>
      <c r="AA13" s="134" t="str">
        <f t="shared" si="2"/>
        <v>верно</v>
      </c>
      <c r="AB13" s="56">
        <f t="shared" si="3"/>
        <v>2350</v>
      </c>
      <c r="AC13" s="16">
        <f>AB14+SUM(AB19:AB27)</f>
        <v>2329</v>
      </c>
      <c r="AD13" s="124">
        <f>ABS(AB13-AC13)</f>
        <v>21</v>
      </c>
      <c r="AE13" s="252" t="str">
        <f>IF(AD13&gt;0.5*C13,"существенное отклонение"," ")</f>
        <v xml:space="preserve"> </v>
      </c>
    </row>
    <row r="14" spans="1:31" ht="26.25" customHeight="1" x14ac:dyDescent="0.3">
      <c r="A14" s="15" t="s">
        <v>35</v>
      </c>
      <c r="B14" s="26" t="s">
        <v>36</v>
      </c>
      <c r="C14" s="21">
        <v>36</v>
      </c>
      <c r="D14" s="22">
        <v>3</v>
      </c>
      <c r="E14" s="22">
        <v>1</v>
      </c>
      <c r="F14" s="22">
        <v>1</v>
      </c>
      <c r="G14" s="22">
        <v>1</v>
      </c>
      <c r="H14" s="22">
        <v>0</v>
      </c>
      <c r="I14" s="22">
        <v>0</v>
      </c>
      <c r="J14" s="22">
        <v>4</v>
      </c>
      <c r="K14" s="22">
        <v>4</v>
      </c>
      <c r="L14" s="22">
        <v>5</v>
      </c>
      <c r="M14" s="22">
        <v>5</v>
      </c>
      <c r="N14" s="22">
        <v>2</v>
      </c>
      <c r="O14" s="22">
        <v>1</v>
      </c>
      <c r="P14" s="22">
        <v>4</v>
      </c>
      <c r="Q14" s="22">
        <v>4</v>
      </c>
      <c r="R14" s="22">
        <v>4</v>
      </c>
      <c r="S14" s="22">
        <v>4</v>
      </c>
      <c r="T14" s="22">
        <v>5</v>
      </c>
      <c r="U14" s="22">
        <v>4</v>
      </c>
      <c r="V14" s="22">
        <v>8</v>
      </c>
      <c r="W14" s="23">
        <v>7</v>
      </c>
      <c r="X14" s="51">
        <v>49</v>
      </c>
      <c r="Y14" s="133">
        <f t="shared" si="0"/>
        <v>48.333333333333336</v>
      </c>
      <c r="Z14" s="12">
        <f t="shared" si="1"/>
        <v>54.861111111111114</v>
      </c>
      <c r="AA14" s="134" t="str">
        <f t="shared" si="2"/>
        <v>верно</v>
      </c>
      <c r="AB14" s="57">
        <f t="shared" si="3"/>
        <v>1764</v>
      </c>
      <c r="AC14" s="17">
        <f>SUM(AB15:AB18)</f>
        <v>1767</v>
      </c>
      <c r="AD14" s="124">
        <f>ABS(AB14-AC14)</f>
        <v>3</v>
      </c>
      <c r="AE14" s="252" t="str">
        <f>IF(AD14&gt;0.5*C14,"существенное отклонение"," ")</f>
        <v xml:space="preserve"> </v>
      </c>
    </row>
    <row r="15" spans="1:31" ht="26.25" customHeight="1" x14ac:dyDescent="0.25">
      <c r="A15" s="18" t="s">
        <v>37</v>
      </c>
      <c r="B15" s="26" t="s">
        <v>38</v>
      </c>
      <c r="C15" s="21">
        <v>17</v>
      </c>
      <c r="D15" s="22">
        <v>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3</v>
      </c>
      <c r="K15" s="22">
        <v>3</v>
      </c>
      <c r="L15" s="22">
        <v>1</v>
      </c>
      <c r="M15" s="22">
        <v>1</v>
      </c>
      <c r="N15" s="22">
        <v>1</v>
      </c>
      <c r="O15" s="22">
        <v>0</v>
      </c>
      <c r="P15" s="22">
        <v>1</v>
      </c>
      <c r="Q15" s="22">
        <v>1</v>
      </c>
      <c r="R15" s="22">
        <v>3</v>
      </c>
      <c r="S15" s="22">
        <v>3</v>
      </c>
      <c r="T15" s="22">
        <v>3</v>
      </c>
      <c r="U15" s="22">
        <v>2</v>
      </c>
      <c r="V15" s="22">
        <v>4</v>
      </c>
      <c r="W15" s="23">
        <v>4</v>
      </c>
      <c r="X15" s="51">
        <v>51</v>
      </c>
      <c r="Y15" s="133">
        <f t="shared" si="0"/>
        <v>50.588235294117645</v>
      </c>
      <c r="Z15" s="12">
        <f t="shared" si="1"/>
        <v>57.058823529411768</v>
      </c>
      <c r="AA15" s="134" t="str">
        <f t="shared" si="2"/>
        <v>верно</v>
      </c>
      <c r="AB15" s="74">
        <f t="shared" si="3"/>
        <v>867</v>
      </c>
      <c r="AC15" s="73"/>
      <c r="AD15" s="126"/>
    </row>
    <row r="16" spans="1:31" ht="26.25" customHeight="1" x14ac:dyDescent="0.25">
      <c r="A16" s="18" t="s">
        <v>39</v>
      </c>
      <c r="B16" s="26" t="s">
        <v>40</v>
      </c>
      <c r="C16" s="21">
        <v>2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1</v>
      </c>
      <c r="W16" s="23">
        <v>1</v>
      </c>
      <c r="X16" s="51">
        <v>44</v>
      </c>
      <c r="Y16" s="133">
        <f t="shared" si="0"/>
        <v>40</v>
      </c>
      <c r="Z16" s="12">
        <f t="shared" si="1"/>
        <v>50</v>
      </c>
      <c r="AA16" s="134" t="str">
        <f t="shared" si="2"/>
        <v>верно</v>
      </c>
      <c r="AB16" s="74">
        <f t="shared" si="3"/>
        <v>88</v>
      </c>
      <c r="AC16" s="73"/>
      <c r="AD16" s="126"/>
    </row>
    <row r="17" spans="1:30" ht="26.25" x14ac:dyDescent="0.25">
      <c r="A17" s="18" t="s">
        <v>41</v>
      </c>
      <c r="B17" s="26" t="s">
        <v>42</v>
      </c>
      <c r="C17" s="21">
        <v>3</v>
      </c>
      <c r="D17" s="22">
        <v>0</v>
      </c>
      <c r="E17" s="22">
        <v>0</v>
      </c>
      <c r="F17" s="22">
        <v>1</v>
      </c>
      <c r="G17" s="22">
        <v>1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2</v>
      </c>
      <c r="Q17" s="22">
        <v>2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3">
        <v>0</v>
      </c>
      <c r="X17" s="51">
        <v>42</v>
      </c>
      <c r="Y17" s="133">
        <f t="shared" si="0"/>
        <v>41.666666666666664</v>
      </c>
      <c r="Z17" s="12">
        <f t="shared" si="1"/>
        <v>46.666666666666664</v>
      </c>
      <c r="AA17" s="134" t="str">
        <f t="shared" si="2"/>
        <v>верно</v>
      </c>
      <c r="AB17" s="74">
        <f t="shared" si="3"/>
        <v>126</v>
      </c>
      <c r="AC17" s="73"/>
      <c r="AD17" s="126"/>
    </row>
    <row r="18" spans="1:30" x14ac:dyDescent="0.25">
      <c r="A18" s="18" t="s">
        <v>43</v>
      </c>
      <c r="B18" s="26" t="s">
        <v>44</v>
      </c>
      <c r="C18" s="21">
        <v>14</v>
      </c>
      <c r="D18" s="22">
        <v>1</v>
      </c>
      <c r="E18" s="22">
        <v>1</v>
      </c>
      <c r="F18" s="22">
        <v>0</v>
      </c>
      <c r="G18" s="22">
        <v>0</v>
      </c>
      <c r="H18" s="22">
        <v>0</v>
      </c>
      <c r="I18" s="22">
        <v>0</v>
      </c>
      <c r="J18" s="22">
        <v>1</v>
      </c>
      <c r="K18" s="22">
        <v>1</v>
      </c>
      <c r="L18" s="22">
        <v>4</v>
      </c>
      <c r="M18" s="22">
        <v>4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2">
        <v>1</v>
      </c>
      <c r="T18" s="22">
        <v>2</v>
      </c>
      <c r="U18" s="22">
        <v>2</v>
      </c>
      <c r="V18" s="22">
        <v>3</v>
      </c>
      <c r="W18" s="23">
        <v>2</v>
      </c>
      <c r="X18" s="51">
        <v>49</v>
      </c>
      <c r="Y18" s="133">
        <f t="shared" si="0"/>
        <v>48.214285714285715</v>
      </c>
      <c r="Z18" s="12">
        <f t="shared" si="1"/>
        <v>54.642857142857146</v>
      </c>
      <c r="AA18" s="134" t="str">
        <f t="shared" si="2"/>
        <v>верно</v>
      </c>
      <c r="AB18" s="74">
        <f t="shared" si="3"/>
        <v>686</v>
      </c>
      <c r="AC18" s="73"/>
      <c r="AD18" s="126"/>
    </row>
    <row r="19" spans="1:30" ht="18.75" x14ac:dyDescent="0.3">
      <c r="A19" s="15" t="s">
        <v>45</v>
      </c>
      <c r="B19" s="26" t="s">
        <v>46</v>
      </c>
      <c r="C19" s="21">
        <v>5</v>
      </c>
      <c r="D19" s="22">
        <v>0</v>
      </c>
      <c r="E19" s="22">
        <v>0</v>
      </c>
      <c r="F19" s="22">
        <v>0</v>
      </c>
      <c r="G19" s="22">
        <v>0</v>
      </c>
      <c r="H19" s="22">
        <v>1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2</v>
      </c>
      <c r="O19" s="22">
        <v>0</v>
      </c>
      <c r="P19" s="22">
        <v>1</v>
      </c>
      <c r="Q19" s="22">
        <v>0</v>
      </c>
      <c r="R19" s="22">
        <v>1</v>
      </c>
      <c r="S19" s="22">
        <v>0</v>
      </c>
      <c r="T19" s="22">
        <v>0</v>
      </c>
      <c r="U19" s="22">
        <v>0</v>
      </c>
      <c r="V19" s="22">
        <v>0</v>
      </c>
      <c r="W19" s="23">
        <v>0</v>
      </c>
      <c r="X19" s="51">
        <v>45</v>
      </c>
      <c r="Y19" s="133">
        <f t="shared" si="0"/>
        <v>45</v>
      </c>
      <c r="Z19" s="12">
        <f t="shared" si="1"/>
        <v>50</v>
      </c>
      <c r="AA19" s="134" t="str">
        <f t="shared" si="2"/>
        <v>верно</v>
      </c>
      <c r="AB19" s="58">
        <f t="shared" si="3"/>
        <v>225</v>
      </c>
      <c r="AC19" s="92"/>
      <c r="AD19" s="126"/>
    </row>
    <row r="20" spans="1:30" x14ac:dyDescent="0.25">
      <c r="A20" s="15" t="s">
        <v>47</v>
      </c>
      <c r="B20" s="26" t="s">
        <v>48</v>
      </c>
      <c r="C20" s="21">
        <v>1</v>
      </c>
      <c r="D20" s="22">
        <v>0</v>
      </c>
      <c r="E20" s="22">
        <v>0</v>
      </c>
      <c r="F20" s="22">
        <v>0</v>
      </c>
      <c r="G20" s="22">
        <v>0</v>
      </c>
      <c r="H20" s="22">
        <v>1</v>
      </c>
      <c r="I20" s="22">
        <v>1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3">
        <v>0</v>
      </c>
      <c r="X20" s="51">
        <v>30</v>
      </c>
      <c r="Y20" s="133">
        <f t="shared" si="0"/>
        <v>30</v>
      </c>
      <c r="Z20" s="12">
        <f t="shared" si="1"/>
        <v>35</v>
      </c>
      <c r="AA20" s="134" t="str">
        <f t="shared" si="2"/>
        <v>верно</v>
      </c>
      <c r="AB20" s="91">
        <f t="shared" si="3"/>
        <v>30</v>
      </c>
      <c r="AC20" s="92"/>
      <c r="AD20" s="126"/>
    </row>
    <row r="21" spans="1:30" x14ac:dyDescent="0.25">
      <c r="A21" s="15" t="s">
        <v>49</v>
      </c>
      <c r="B21" s="26" t="s">
        <v>50</v>
      </c>
      <c r="C21" s="21">
        <v>1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1</v>
      </c>
      <c r="O21" s="22">
        <v>1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3">
        <v>0</v>
      </c>
      <c r="X21" s="51">
        <v>45</v>
      </c>
      <c r="Y21" s="133">
        <f t="shared" si="0"/>
        <v>45</v>
      </c>
      <c r="Z21" s="12">
        <f t="shared" si="1"/>
        <v>50</v>
      </c>
      <c r="AA21" s="134" t="str">
        <f t="shared" si="2"/>
        <v>верно</v>
      </c>
      <c r="AB21" s="91">
        <f t="shared" si="3"/>
        <v>45</v>
      </c>
      <c r="AC21" s="92"/>
      <c r="AD21" s="126"/>
    </row>
    <row r="22" spans="1:30" x14ac:dyDescent="0.25">
      <c r="A22" s="15" t="s">
        <v>51</v>
      </c>
      <c r="B22" s="26" t="s">
        <v>52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3">
        <v>0</v>
      </c>
      <c r="X22" s="51">
        <v>0</v>
      </c>
      <c r="Y22" s="133">
        <f t="shared" si="0"/>
        <v>0</v>
      </c>
      <c r="Z22" s="12">
        <f t="shared" si="1"/>
        <v>0</v>
      </c>
      <c r="AA22" s="134" t="str">
        <f t="shared" si="2"/>
        <v>верно</v>
      </c>
      <c r="AB22" s="91">
        <f t="shared" si="3"/>
        <v>0</v>
      </c>
      <c r="AC22" s="92"/>
      <c r="AD22" s="126"/>
    </row>
    <row r="23" spans="1:30" ht="26.25" customHeight="1" x14ac:dyDescent="0.25">
      <c r="A23" s="15" t="s">
        <v>53</v>
      </c>
      <c r="B23" s="26" t="s">
        <v>54</v>
      </c>
      <c r="C23" s="21">
        <v>1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1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3">
        <v>0</v>
      </c>
      <c r="X23" s="51">
        <v>35</v>
      </c>
      <c r="Y23" s="133">
        <f t="shared" si="0"/>
        <v>35</v>
      </c>
      <c r="Z23" s="12">
        <f t="shared" si="1"/>
        <v>40</v>
      </c>
      <c r="AA23" s="134" t="str">
        <f t="shared" si="2"/>
        <v>верно</v>
      </c>
      <c r="AB23" s="91">
        <f t="shared" si="3"/>
        <v>35</v>
      </c>
      <c r="AC23" s="92"/>
      <c r="AD23" s="126"/>
    </row>
    <row r="24" spans="1:30" x14ac:dyDescent="0.25">
      <c r="A24" s="15" t="s">
        <v>55</v>
      </c>
      <c r="B24" s="26" t="s">
        <v>56</v>
      </c>
      <c r="C24" s="21">
        <v>1</v>
      </c>
      <c r="D24" s="22">
        <v>0</v>
      </c>
      <c r="E24" s="22">
        <v>0</v>
      </c>
      <c r="F24" s="22">
        <v>0</v>
      </c>
      <c r="G24" s="22">
        <v>0</v>
      </c>
      <c r="H24" s="22">
        <v>1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3">
        <v>0</v>
      </c>
      <c r="X24" s="51">
        <v>30</v>
      </c>
      <c r="Y24" s="133">
        <f t="shared" si="0"/>
        <v>30</v>
      </c>
      <c r="Z24" s="12">
        <f t="shared" si="1"/>
        <v>35</v>
      </c>
      <c r="AA24" s="134" t="str">
        <f t="shared" si="2"/>
        <v>верно</v>
      </c>
      <c r="AB24" s="91">
        <f t="shared" si="3"/>
        <v>30</v>
      </c>
      <c r="AC24" s="92"/>
      <c r="AD24" s="126"/>
    </row>
    <row r="25" spans="1:30" x14ac:dyDescent="0.25">
      <c r="A25" s="15" t="s">
        <v>57</v>
      </c>
      <c r="B25" s="26" t="s">
        <v>58</v>
      </c>
      <c r="C25" s="21">
        <v>3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</v>
      </c>
      <c r="M25" s="22">
        <v>1</v>
      </c>
      <c r="N25" s="22">
        <v>1</v>
      </c>
      <c r="O25" s="22">
        <v>1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1</v>
      </c>
      <c r="W25" s="23">
        <v>1</v>
      </c>
      <c r="X25" s="51">
        <v>50</v>
      </c>
      <c r="Y25" s="133">
        <f t="shared" si="0"/>
        <v>50</v>
      </c>
      <c r="Z25" s="12">
        <f t="shared" si="1"/>
        <v>56.666666666666664</v>
      </c>
      <c r="AA25" s="134" t="str">
        <f t="shared" si="2"/>
        <v>верно</v>
      </c>
      <c r="AB25" s="91">
        <f t="shared" si="3"/>
        <v>150</v>
      </c>
      <c r="AC25" s="92"/>
      <c r="AD25" s="126"/>
    </row>
    <row r="26" spans="1:30" x14ac:dyDescent="0.25">
      <c r="A26" s="15" t="s">
        <v>59</v>
      </c>
      <c r="B26" s="26" t="s">
        <v>60</v>
      </c>
      <c r="C26" s="21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3">
        <v>0</v>
      </c>
      <c r="X26" s="51">
        <v>0</v>
      </c>
      <c r="Y26" s="133">
        <f t="shared" si="0"/>
        <v>0</v>
      </c>
      <c r="Z26" s="12">
        <f t="shared" si="1"/>
        <v>0</v>
      </c>
      <c r="AA26" s="134" t="str">
        <f t="shared" si="2"/>
        <v>верно</v>
      </c>
      <c r="AB26" s="91">
        <f t="shared" si="3"/>
        <v>0</v>
      </c>
      <c r="AC26" s="92"/>
      <c r="AD26" s="126"/>
    </row>
    <row r="27" spans="1:30" x14ac:dyDescent="0.25">
      <c r="A27" s="15" t="s">
        <v>61</v>
      </c>
      <c r="B27" s="26" t="s">
        <v>62</v>
      </c>
      <c r="C27" s="21">
        <v>2</v>
      </c>
      <c r="D27" s="22">
        <v>0</v>
      </c>
      <c r="E27" s="22">
        <v>0</v>
      </c>
      <c r="F27" s="22">
        <v>2</v>
      </c>
      <c r="G27" s="22">
        <v>1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3">
        <v>0</v>
      </c>
      <c r="X27" s="51">
        <v>25</v>
      </c>
      <c r="Y27" s="133">
        <f t="shared" si="0"/>
        <v>25</v>
      </c>
      <c r="Z27" s="12">
        <f t="shared" si="1"/>
        <v>30</v>
      </c>
      <c r="AA27" s="134" t="str">
        <f t="shared" si="2"/>
        <v>верно</v>
      </c>
      <c r="AB27" s="91">
        <f t="shared" si="3"/>
        <v>50</v>
      </c>
      <c r="AC27" s="92"/>
      <c r="AD27" s="126"/>
    </row>
    <row r="28" spans="1:30" ht="18.75" x14ac:dyDescent="0.3">
      <c r="A28" s="110" t="s">
        <v>63</v>
      </c>
      <c r="B28" s="26" t="s">
        <v>64</v>
      </c>
      <c r="C28" s="21">
        <v>8</v>
      </c>
      <c r="D28" s="22">
        <v>1</v>
      </c>
      <c r="E28" s="22">
        <v>1</v>
      </c>
      <c r="F28" s="22">
        <v>1</v>
      </c>
      <c r="G28" s="22">
        <v>0</v>
      </c>
      <c r="H28" s="22">
        <v>1</v>
      </c>
      <c r="I28" s="22">
        <v>1</v>
      </c>
      <c r="J28" s="22">
        <v>2</v>
      </c>
      <c r="K28" s="22">
        <v>2</v>
      </c>
      <c r="L28" s="22">
        <v>0</v>
      </c>
      <c r="M28" s="22">
        <v>0</v>
      </c>
      <c r="N28" s="22">
        <v>1</v>
      </c>
      <c r="O28" s="22">
        <v>0</v>
      </c>
      <c r="P28" s="22">
        <v>0</v>
      </c>
      <c r="Q28" s="22">
        <v>0</v>
      </c>
      <c r="R28" s="22">
        <v>2</v>
      </c>
      <c r="S28" s="22">
        <v>2</v>
      </c>
      <c r="T28" s="22">
        <v>0</v>
      </c>
      <c r="U28" s="22">
        <v>0</v>
      </c>
      <c r="V28" s="22">
        <v>0</v>
      </c>
      <c r="W28" s="23">
        <v>0</v>
      </c>
      <c r="X28" s="51">
        <v>38</v>
      </c>
      <c r="Y28" s="133">
        <f t="shared" si="0"/>
        <v>36.875</v>
      </c>
      <c r="Z28" s="12">
        <f t="shared" si="1"/>
        <v>42.5</v>
      </c>
      <c r="AA28" s="134" t="str">
        <f t="shared" si="2"/>
        <v>верно</v>
      </c>
      <c r="AB28" s="71">
        <f t="shared" si="3"/>
        <v>304</v>
      </c>
      <c r="AC28" s="72"/>
      <c r="AD28" s="127"/>
    </row>
    <row r="29" spans="1:30" ht="19.5" thickBot="1" x14ac:dyDescent="0.35">
      <c r="A29" s="117" t="s">
        <v>65</v>
      </c>
      <c r="B29" s="28" t="s">
        <v>66</v>
      </c>
      <c r="C29" s="29">
        <v>36</v>
      </c>
      <c r="D29" s="30">
        <v>0</v>
      </c>
      <c r="E29" s="30">
        <v>0</v>
      </c>
      <c r="F29" s="30">
        <v>0</v>
      </c>
      <c r="G29" s="30">
        <v>0</v>
      </c>
      <c r="H29" s="30">
        <v>1</v>
      </c>
      <c r="I29" s="30">
        <v>0</v>
      </c>
      <c r="J29" s="30">
        <v>3</v>
      </c>
      <c r="K29" s="30">
        <v>2</v>
      </c>
      <c r="L29" s="30">
        <v>5</v>
      </c>
      <c r="M29" s="30">
        <v>5</v>
      </c>
      <c r="N29" s="30">
        <v>2</v>
      </c>
      <c r="O29" s="30">
        <v>1</v>
      </c>
      <c r="P29" s="30">
        <v>4</v>
      </c>
      <c r="Q29" s="30">
        <v>2</v>
      </c>
      <c r="R29" s="30">
        <v>8</v>
      </c>
      <c r="S29" s="30">
        <v>6</v>
      </c>
      <c r="T29" s="30">
        <v>7</v>
      </c>
      <c r="U29" s="30">
        <v>3</v>
      </c>
      <c r="V29" s="30">
        <v>6</v>
      </c>
      <c r="W29" s="31">
        <v>6</v>
      </c>
      <c r="X29" s="52">
        <v>53</v>
      </c>
      <c r="Y29" s="133">
        <f t="shared" si="0"/>
        <v>52.083333333333336</v>
      </c>
      <c r="Z29" s="12">
        <f t="shared" si="1"/>
        <v>57.916666666666664</v>
      </c>
      <c r="AA29" s="134" t="str">
        <f t="shared" si="2"/>
        <v>верно</v>
      </c>
      <c r="AB29" s="93">
        <f t="shared" si="3"/>
        <v>1908</v>
      </c>
      <c r="AC29" s="94"/>
      <c r="AD29" s="128"/>
    </row>
    <row r="30" spans="1:30" ht="39" customHeight="1" x14ac:dyDescent="0.3">
      <c r="A30" s="33" t="s">
        <v>74</v>
      </c>
      <c r="B30" s="34" t="s">
        <v>67</v>
      </c>
      <c r="C30" s="35">
        <v>14</v>
      </c>
      <c r="D30" s="36">
        <v>1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1</v>
      </c>
      <c r="K30" s="36">
        <v>1</v>
      </c>
      <c r="L30" s="36">
        <v>1</v>
      </c>
      <c r="M30" s="36">
        <v>1</v>
      </c>
      <c r="N30" s="36">
        <v>1</v>
      </c>
      <c r="O30" s="36">
        <v>0</v>
      </c>
      <c r="P30" s="36">
        <v>0</v>
      </c>
      <c r="Q30" s="36">
        <v>0</v>
      </c>
      <c r="R30" s="36">
        <v>3</v>
      </c>
      <c r="S30" s="36">
        <v>3</v>
      </c>
      <c r="T30" s="36">
        <v>3</v>
      </c>
      <c r="U30" s="36">
        <v>2</v>
      </c>
      <c r="V30" s="36">
        <v>4</v>
      </c>
      <c r="W30" s="37">
        <v>4</v>
      </c>
      <c r="X30" s="237">
        <v>54</v>
      </c>
      <c r="Y30" s="133">
        <f t="shared" si="0"/>
        <v>52.857142857142854</v>
      </c>
      <c r="Z30" s="12">
        <f t="shared" si="1"/>
        <v>59.642857142857146</v>
      </c>
      <c r="AA30" s="134" t="str">
        <f t="shared" si="2"/>
        <v>верно</v>
      </c>
      <c r="AB30" s="95">
        <f t="shared" si="3"/>
        <v>756</v>
      </c>
      <c r="AC30" s="38">
        <f>AB30+AB31</f>
        <v>1768</v>
      </c>
      <c r="AD30" s="129">
        <f>ABS(AC30-AB14)</f>
        <v>4</v>
      </c>
    </row>
    <row r="31" spans="1:30" ht="18.75" x14ac:dyDescent="0.3">
      <c r="A31" s="41" t="s">
        <v>68</v>
      </c>
      <c r="B31" s="26" t="s">
        <v>69</v>
      </c>
      <c r="C31" s="21">
        <v>22</v>
      </c>
      <c r="D31" s="22">
        <v>2</v>
      </c>
      <c r="E31" s="22">
        <v>1</v>
      </c>
      <c r="F31" s="22">
        <v>1</v>
      </c>
      <c r="G31" s="22">
        <v>1</v>
      </c>
      <c r="H31" s="22">
        <v>0</v>
      </c>
      <c r="I31" s="22">
        <v>0</v>
      </c>
      <c r="J31" s="22">
        <v>3</v>
      </c>
      <c r="K31" s="22">
        <v>3</v>
      </c>
      <c r="L31" s="22">
        <v>4</v>
      </c>
      <c r="M31" s="22">
        <v>4</v>
      </c>
      <c r="N31" s="22">
        <v>1</v>
      </c>
      <c r="O31" s="22">
        <v>1</v>
      </c>
      <c r="P31" s="22">
        <v>4</v>
      </c>
      <c r="Q31" s="22">
        <v>4</v>
      </c>
      <c r="R31" s="22">
        <v>1</v>
      </c>
      <c r="S31" s="22">
        <v>1</v>
      </c>
      <c r="T31" s="22">
        <v>2</v>
      </c>
      <c r="U31" s="22">
        <v>2</v>
      </c>
      <c r="V31" s="22">
        <v>4</v>
      </c>
      <c r="W31" s="23">
        <v>3</v>
      </c>
      <c r="X31" s="236">
        <v>46</v>
      </c>
      <c r="Y31" s="133">
        <f t="shared" si="0"/>
        <v>45.454545454545453</v>
      </c>
      <c r="Z31" s="12">
        <f t="shared" si="1"/>
        <v>51.81818181818182</v>
      </c>
      <c r="AA31" s="134" t="str">
        <f t="shared" si="2"/>
        <v>верно</v>
      </c>
      <c r="AB31" s="91">
        <f t="shared" si="3"/>
        <v>1012</v>
      </c>
      <c r="AC31" s="72"/>
      <c r="AD31" s="127"/>
    </row>
    <row r="32" spans="1:30" ht="40.5" customHeight="1" x14ac:dyDescent="0.3">
      <c r="A32" s="43" t="s">
        <v>75</v>
      </c>
      <c r="B32" s="26" t="s">
        <v>70</v>
      </c>
      <c r="C32" s="21">
        <v>4</v>
      </c>
      <c r="D32" s="22">
        <v>0</v>
      </c>
      <c r="E32" s="22">
        <v>0</v>
      </c>
      <c r="F32" s="22">
        <v>0</v>
      </c>
      <c r="G32" s="22">
        <v>0</v>
      </c>
      <c r="H32" s="22">
        <v>1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2</v>
      </c>
      <c r="O32" s="22">
        <v>0</v>
      </c>
      <c r="P32" s="22">
        <v>0</v>
      </c>
      <c r="Q32" s="22">
        <v>0</v>
      </c>
      <c r="R32" s="22">
        <v>1</v>
      </c>
      <c r="S32" s="22">
        <v>0</v>
      </c>
      <c r="T32" s="22">
        <v>0</v>
      </c>
      <c r="U32" s="22">
        <v>0</v>
      </c>
      <c r="V32" s="22">
        <v>0</v>
      </c>
      <c r="W32" s="23">
        <v>0</v>
      </c>
      <c r="X32" s="236">
        <v>44</v>
      </c>
      <c r="Y32" s="133">
        <f t="shared" si="0"/>
        <v>43.75</v>
      </c>
      <c r="Z32" s="12">
        <f t="shared" si="1"/>
        <v>48.75</v>
      </c>
      <c r="AA32" s="134" t="str">
        <f t="shared" si="2"/>
        <v>верно</v>
      </c>
      <c r="AB32" s="91">
        <f t="shared" si="3"/>
        <v>176</v>
      </c>
      <c r="AC32" s="27">
        <f>AB32+AB33</f>
        <v>226</v>
      </c>
      <c r="AD32" s="124">
        <f>ABS(AC32-AB19)</f>
        <v>1</v>
      </c>
    </row>
    <row r="33" spans="1:30" ht="19.5" thickBot="1" x14ac:dyDescent="0.35">
      <c r="A33" s="44" t="s">
        <v>68</v>
      </c>
      <c r="B33" s="45" t="s">
        <v>71</v>
      </c>
      <c r="C33" s="46">
        <v>1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1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8">
        <v>0</v>
      </c>
      <c r="X33" s="238">
        <v>50</v>
      </c>
      <c r="Y33" s="135">
        <f t="shared" si="0"/>
        <v>50</v>
      </c>
      <c r="Z33" s="49">
        <f t="shared" si="1"/>
        <v>55</v>
      </c>
      <c r="AA33" s="136" t="str">
        <f t="shared" si="2"/>
        <v>верно</v>
      </c>
      <c r="AB33" s="96">
        <f t="shared" si="3"/>
        <v>50</v>
      </c>
      <c r="AC33" s="97"/>
      <c r="AD33" s="97"/>
    </row>
    <row r="34" spans="1:30" x14ac:dyDescent="0.25">
      <c r="A34" s="4" t="s">
        <v>72</v>
      </c>
    </row>
    <row r="35" spans="1:30" x14ac:dyDescent="0.25">
      <c r="B35" s="4" t="s">
        <v>82</v>
      </c>
      <c r="C35" s="19">
        <f>C14-(C30+C31)</f>
        <v>0</v>
      </c>
      <c r="D35" s="19">
        <f t="shared" ref="D35:W35" si="4">D14-(D30+D31)</f>
        <v>0</v>
      </c>
      <c r="E35" s="19">
        <f t="shared" si="4"/>
        <v>0</v>
      </c>
      <c r="F35" s="19">
        <f t="shared" si="4"/>
        <v>0</v>
      </c>
      <c r="G35" s="19">
        <f t="shared" si="4"/>
        <v>0</v>
      </c>
      <c r="H35" s="19">
        <f t="shared" si="4"/>
        <v>0</v>
      </c>
      <c r="I35" s="19">
        <f t="shared" si="4"/>
        <v>0</v>
      </c>
      <c r="J35" s="19">
        <f t="shared" si="4"/>
        <v>0</v>
      </c>
      <c r="K35" s="19">
        <f t="shared" si="4"/>
        <v>0</v>
      </c>
      <c r="L35" s="19">
        <f t="shared" si="4"/>
        <v>0</v>
      </c>
      <c r="M35" s="19">
        <f t="shared" si="4"/>
        <v>0</v>
      </c>
      <c r="N35" s="19">
        <f t="shared" si="4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19">
        <f t="shared" si="4"/>
        <v>0</v>
      </c>
      <c r="U35" s="19">
        <f t="shared" si="4"/>
        <v>0</v>
      </c>
      <c r="V35" s="19">
        <f t="shared" si="4"/>
        <v>0</v>
      </c>
      <c r="W35" s="19">
        <f t="shared" si="4"/>
        <v>0</v>
      </c>
      <c r="X35" s="115"/>
    </row>
    <row r="36" spans="1:30" x14ac:dyDescent="0.25">
      <c r="B36" s="4" t="s">
        <v>83</v>
      </c>
      <c r="C36" s="19">
        <f>C19-(C32+C33)</f>
        <v>0</v>
      </c>
      <c r="D36" s="19">
        <f t="shared" ref="D36:W36" si="5">D19-(D32+D33)</f>
        <v>0</v>
      </c>
      <c r="E36" s="19">
        <f t="shared" si="5"/>
        <v>0</v>
      </c>
      <c r="F36" s="19">
        <f t="shared" si="5"/>
        <v>0</v>
      </c>
      <c r="G36" s="19">
        <f t="shared" si="5"/>
        <v>0</v>
      </c>
      <c r="H36" s="19">
        <f t="shared" si="5"/>
        <v>0</v>
      </c>
      <c r="I36" s="19">
        <f t="shared" si="5"/>
        <v>0</v>
      </c>
      <c r="J36" s="19">
        <f t="shared" si="5"/>
        <v>0</v>
      </c>
      <c r="K36" s="19">
        <f t="shared" si="5"/>
        <v>0</v>
      </c>
      <c r="L36" s="19">
        <f t="shared" si="5"/>
        <v>0</v>
      </c>
      <c r="M36" s="19">
        <f t="shared" si="5"/>
        <v>0</v>
      </c>
      <c r="N36" s="19">
        <f t="shared" si="5"/>
        <v>0</v>
      </c>
      <c r="O36" s="19">
        <f t="shared" si="5"/>
        <v>0</v>
      </c>
      <c r="P36" s="19">
        <f t="shared" si="5"/>
        <v>0</v>
      </c>
      <c r="Q36" s="19">
        <f t="shared" si="5"/>
        <v>0</v>
      </c>
      <c r="R36" s="19">
        <f t="shared" si="5"/>
        <v>0</v>
      </c>
      <c r="S36" s="19">
        <f t="shared" si="5"/>
        <v>0</v>
      </c>
      <c r="T36" s="19">
        <f t="shared" si="5"/>
        <v>0</v>
      </c>
      <c r="U36" s="19">
        <f t="shared" si="5"/>
        <v>0</v>
      </c>
      <c r="V36" s="19">
        <f t="shared" si="5"/>
        <v>0</v>
      </c>
      <c r="W36" s="19">
        <f t="shared" si="5"/>
        <v>0</v>
      </c>
      <c r="X36" s="116"/>
    </row>
  </sheetData>
  <sheetProtection formatCells="0" formatColumns="0" formatRows="0" insertColumns="0" insertRows="0" insertHyperlinks="0" deleteColumns="0" deleteRows="0" sort="0" autoFilter="0" pivotTables="0"/>
  <mergeCells count="17">
    <mergeCell ref="A4:A6"/>
    <mergeCell ref="B4:B6"/>
    <mergeCell ref="C4:C6"/>
    <mergeCell ref="D4:W4"/>
    <mergeCell ref="X4:X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B6:AD6"/>
    <mergeCell ref="Y6:AA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zoomScale="70" zoomScaleNormal="70" workbookViewId="0">
      <selection activeCell="D2" sqref="D2"/>
    </sheetView>
  </sheetViews>
  <sheetFormatPr defaultColWidth="9.140625" defaultRowHeight="15" x14ac:dyDescent="0.25"/>
  <cols>
    <col min="1" max="1" width="49.42578125" style="62" customWidth="1"/>
    <col min="2" max="2" width="7.42578125" style="62" customWidth="1"/>
    <col min="3" max="3" width="11" style="62" customWidth="1"/>
    <col min="4" max="23" width="9.140625" style="62"/>
    <col min="24" max="24" width="10.7109375" style="62" customWidth="1"/>
    <col min="25" max="26" width="11" style="62" customWidth="1"/>
    <col min="27" max="27" width="11.5703125" style="62" customWidth="1"/>
    <col min="28" max="28" width="12.140625" style="62" customWidth="1"/>
    <col min="29" max="29" width="10.42578125" style="62" customWidth="1"/>
    <col min="30" max="30" width="10.5703125" style="62" customWidth="1"/>
    <col min="31" max="31" width="12.42578125" style="62" customWidth="1"/>
    <col min="32" max="16384" width="9.140625" style="62"/>
  </cols>
  <sheetData>
    <row r="1" spans="1:31" x14ac:dyDescent="0.25">
      <c r="A1" s="61" t="s">
        <v>76</v>
      </c>
    </row>
    <row r="2" spans="1:31" s="60" customFormat="1" x14ac:dyDescent="0.25">
      <c r="C2" s="130" t="s">
        <v>0</v>
      </c>
      <c r="D2" s="122">
        <v>18</v>
      </c>
      <c r="E2" s="5"/>
      <c r="F2" s="5">
        <v>25</v>
      </c>
      <c r="G2" s="5"/>
      <c r="H2" s="5">
        <v>30</v>
      </c>
      <c r="I2" s="5"/>
      <c r="J2" s="5">
        <v>35</v>
      </c>
      <c r="K2" s="5"/>
      <c r="L2" s="5">
        <v>40</v>
      </c>
      <c r="M2" s="5"/>
      <c r="N2" s="5">
        <v>45</v>
      </c>
      <c r="O2" s="5"/>
      <c r="P2" s="5">
        <v>50</v>
      </c>
      <c r="Q2" s="5"/>
      <c r="R2" s="5">
        <v>55</v>
      </c>
      <c r="S2" s="5"/>
      <c r="T2" s="5">
        <v>60</v>
      </c>
      <c r="U2" s="5"/>
      <c r="V2" s="5">
        <v>65</v>
      </c>
    </row>
    <row r="3" spans="1:31" x14ac:dyDescent="0.25">
      <c r="C3" s="4" t="s">
        <v>2</v>
      </c>
      <c r="D3" s="5">
        <v>25</v>
      </c>
      <c r="E3" s="5"/>
      <c r="F3" s="5">
        <v>30</v>
      </c>
      <c r="G3" s="5"/>
      <c r="H3" s="5">
        <v>35</v>
      </c>
      <c r="I3" s="5"/>
      <c r="J3" s="5">
        <v>40</v>
      </c>
      <c r="K3" s="5"/>
      <c r="L3" s="5">
        <v>45</v>
      </c>
      <c r="M3" s="5"/>
      <c r="N3" s="5">
        <v>50</v>
      </c>
      <c r="O3" s="5"/>
      <c r="P3" s="5">
        <v>55</v>
      </c>
      <c r="Q3" s="5"/>
      <c r="R3" s="5">
        <v>60</v>
      </c>
      <c r="S3" s="5"/>
      <c r="T3" s="5">
        <v>65</v>
      </c>
      <c r="U3" s="5"/>
      <c r="V3" s="122">
        <v>75</v>
      </c>
    </row>
    <row r="4" spans="1:31" x14ac:dyDescent="0.25">
      <c r="A4" s="287" t="s">
        <v>3</v>
      </c>
      <c r="B4" s="288" t="s">
        <v>4</v>
      </c>
      <c r="C4" s="289" t="s">
        <v>5</v>
      </c>
      <c r="D4" s="287" t="s">
        <v>6</v>
      </c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90" t="s">
        <v>7</v>
      </c>
    </row>
    <row r="5" spans="1:31" ht="16.5" thickBot="1" x14ac:dyDescent="0.3">
      <c r="A5" s="287"/>
      <c r="B5" s="288"/>
      <c r="C5" s="289"/>
      <c r="D5" s="287" t="s">
        <v>8</v>
      </c>
      <c r="E5" s="287"/>
      <c r="F5" s="287" t="s">
        <v>9</v>
      </c>
      <c r="G5" s="287"/>
      <c r="H5" s="287" t="s">
        <v>10</v>
      </c>
      <c r="I5" s="287"/>
      <c r="J5" s="287" t="s">
        <v>11</v>
      </c>
      <c r="K5" s="287"/>
      <c r="L5" s="287" t="s">
        <v>12</v>
      </c>
      <c r="M5" s="287"/>
      <c r="N5" s="287" t="s">
        <v>13</v>
      </c>
      <c r="O5" s="287"/>
      <c r="P5" s="287" t="s">
        <v>14</v>
      </c>
      <c r="Q5" s="287"/>
      <c r="R5" s="287" t="s">
        <v>15</v>
      </c>
      <c r="S5" s="287"/>
      <c r="T5" s="287" t="s">
        <v>16</v>
      </c>
      <c r="U5" s="287"/>
      <c r="V5" s="287" t="s">
        <v>17</v>
      </c>
      <c r="W5" s="287"/>
      <c r="X5" s="290"/>
      <c r="Y5" s="6" t="s">
        <v>73</v>
      </c>
      <c r="Z5" s="2"/>
    </row>
    <row r="6" spans="1:31" ht="39.75" customHeight="1" x14ac:dyDescent="0.25">
      <c r="A6" s="287"/>
      <c r="B6" s="288"/>
      <c r="C6" s="289"/>
      <c r="D6" s="63" t="s">
        <v>18</v>
      </c>
      <c r="E6" s="63" t="s">
        <v>19</v>
      </c>
      <c r="F6" s="63" t="s">
        <v>18</v>
      </c>
      <c r="G6" s="63" t="s">
        <v>19</v>
      </c>
      <c r="H6" s="63" t="s">
        <v>18</v>
      </c>
      <c r="I6" s="63" t="s">
        <v>19</v>
      </c>
      <c r="J6" s="63" t="s">
        <v>18</v>
      </c>
      <c r="K6" s="63" t="s">
        <v>19</v>
      </c>
      <c r="L6" s="63" t="s">
        <v>18</v>
      </c>
      <c r="M6" s="63" t="s">
        <v>19</v>
      </c>
      <c r="N6" s="63" t="s">
        <v>18</v>
      </c>
      <c r="O6" s="63" t="s">
        <v>19</v>
      </c>
      <c r="P6" s="63" t="s">
        <v>18</v>
      </c>
      <c r="Q6" s="63" t="s">
        <v>19</v>
      </c>
      <c r="R6" s="63" t="s">
        <v>18</v>
      </c>
      <c r="S6" s="63" t="s">
        <v>19</v>
      </c>
      <c r="T6" s="63" t="s">
        <v>18</v>
      </c>
      <c r="U6" s="63" t="s">
        <v>19</v>
      </c>
      <c r="V6" s="63" t="s">
        <v>18</v>
      </c>
      <c r="W6" s="63" t="s">
        <v>19</v>
      </c>
      <c r="X6" s="290"/>
      <c r="Y6" s="282" t="s">
        <v>105</v>
      </c>
      <c r="Z6" s="283"/>
      <c r="AB6" s="278" t="s">
        <v>20</v>
      </c>
      <c r="AC6" s="279"/>
      <c r="AD6" s="280"/>
      <c r="AE6" s="5"/>
    </row>
    <row r="7" spans="1:31" ht="20.25" customHeight="1" x14ac:dyDescent="0.25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  <c r="W7" s="64">
        <v>23</v>
      </c>
      <c r="X7" s="65">
        <v>24</v>
      </c>
      <c r="Y7" s="9" t="s">
        <v>23</v>
      </c>
      <c r="Z7" s="53" t="s">
        <v>24</v>
      </c>
      <c r="AA7" s="132" t="s">
        <v>107</v>
      </c>
      <c r="AB7" s="89" t="s">
        <v>21</v>
      </c>
      <c r="AC7" s="90" t="s">
        <v>22</v>
      </c>
      <c r="AD7" s="123" t="s">
        <v>106</v>
      </c>
      <c r="AE7" s="132" t="s">
        <v>108</v>
      </c>
    </row>
    <row r="8" spans="1:31" ht="18.75" x14ac:dyDescent="0.3">
      <c r="A8" s="66" t="s">
        <v>77</v>
      </c>
      <c r="B8" s="67" t="s">
        <v>26</v>
      </c>
      <c r="C8" s="70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18"/>
      <c r="Y8" s="12">
        <f t="shared" ref="Y8:Y15" si="0">IF(C8&gt;0,($D$2*D8+$F$2*F8+$H$2*H8+$J$2*J8+$L$2*L8+$N$2*N8+$P$2*P8+$R$2*R8+$T$2*T8+$V$2*V8)/C8,0)</f>
        <v>0</v>
      </c>
      <c r="Z8" s="42">
        <f t="shared" ref="Z8:Z15" si="1">IF(C8&gt;0,($D$3*D8+$F$3*F8+$H$3*H8+$J$3*J8+$L$3*L8+$N$3*N8+$P$3*P8+$R$3*R8+$T$3*T8+$V$3*V8)/C8,0)</f>
        <v>0</v>
      </c>
      <c r="AA8" s="5" t="str">
        <f>IF(OR(X8&lt;Y8,X8&gt;Z8),"средний возраст выходит за границы допустимого диапазона","верно")</f>
        <v>верно</v>
      </c>
      <c r="AB8" s="11">
        <f>C8*X8</f>
        <v>0</v>
      </c>
      <c r="AC8" s="11">
        <f>AB9+AB10</f>
        <v>0</v>
      </c>
      <c r="AD8" s="124">
        <f>ABS(AB8-AC8)</f>
        <v>0</v>
      </c>
      <c r="AE8" s="5" t="str">
        <f>IF(AD8&gt;0.5*C8,"существенное отклонение"," ")</f>
        <v xml:space="preserve"> </v>
      </c>
    </row>
    <row r="9" spans="1:31" ht="26.25" customHeight="1" x14ac:dyDescent="0.3">
      <c r="A9" s="69" t="s">
        <v>78</v>
      </c>
      <c r="B9" s="67" t="s">
        <v>27</v>
      </c>
      <c r="C9" s="70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18"/>
      <c r="Y9" s="12">
        <f t="shared" si="0"/>
        <v>0</v>
      </c>
      <c r="Z9" s="42">
        <f t="shared" si="1"/>
        <v>0</v>
      </c>
      <c r="AA9" s="5" t="str">
        <f t="shared" ref="AA9:AA15" si="2">IF(OR(X9&lt;Y9,X9&gt;Z9),"средний возраст выходит за границы допустимого диапазона","верно")</f>
        <v>верно</v>
      </c>
      <c r="AB9" s="14">
        <f>C9*X9</f>
        <v>0</v>
      </c>
      <c r="AC9" s="138"/>
      <c r="AD9" s="138"/>
      <c r="AE9" s="5"/>
    </row>
    <row r="10" spans="1:31" ht="18.75" x14ac:dyDescent="0.3">
      <c r="A10" s="69" t="s">
        <v>45</v>
      </c>
      <c r="B10" s="67" t="s">
        <v>29</v>
      </c>
      <c r="C10" s="70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18"/>
      <c r="Y10" s="12">
        <f t="shared" si="0"/>
        <v>0</v>
      </c>
      <c r="Z10" s="42">
        <f t="shared" si="1"/>
        <v>0</v>
      </c>
      <c r="AA10" s="5" t="str">
        <f t="shared" si="2"/>
        <v>верно</v>
      </c>
      <c r="AB10" s="14">
        <f>C10*X10</f>
        <v>0</v>
      </c>
    </row>
    <row r="11" spans="1:31" ht="21" customHeight="1" thickBot="1" x14ac:dyDescent="0.3">
      <c r="A11" s="75" t="s">
        <v>79</v>
      </c>
      <c r="B11" s="76" t="s">
        <v>31</v>
      </c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119"/>
      <c r="Y11" s="32">
        <f t="shared" si="0"/>
        <v>0</v>
      </c>
      <c r="Z11" s="59">
        <f t="shared" si="1"/>
        <v>0</v>
      </c>
      <c r="AA11" s="5" t="str">
        <f t="shared" si="2"/>
        <v>верно</v>
      </c>
    </row>
    <row r="12" spans="1:31" ht="38.25" x14ac:dyDescent="0.25">
      <c r="A12" s="79" t="s">
        <v>84</v>
      </c>
      <c r="B12" s="80" t="s">
        <v>33</v>
      </c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120"/>
      <c r="Y12" s="39">
        <f t="shared" si="0"/>
        <v>0</v>
      </c>
      <c r="Z12" s="40">
        <f t="shared" si="1"/>
        <v>0</v>
      </c>
      <c r="AA12" s="5" t="str">
        <f t="shared" si="2"/>
        <v>верно</v>
      </c>
    </row>
    <row r="13" spans="1:31" ht="20.25" customHeight="1" x14ac:dyDescent="0.25">
      <c r="A13" s="83" t="s">
        <v>68</v>
      </c>
      <c r="B13" s="67" t="s">
        <v>34</v>
      </c>
      <c r="C13" s="70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118"/>
      <c r="Y13" s="12">
        <f t="shared" si="0"/>
        <v>0</v>
      </c>
      <c r="Z13" s="42">
        <f t="shared" si="1"/>
        <v>0</v>
      </c>
      <c r="AA13" s="5" t="str">
        <f t="shared" si="2"/>
        <v>верно</v>
      </c>
    </row>
    <row r="14" spans="1:31" ht="54" customHeight="1" x14ac:dyDescent="0.25">
      <c r="A14" s="84" t="s">
        <v>85</v>
      </c>
      <c r="B14" s="67" t="s">
        <v>36</v>
      </c>
      <c r="C14" s="70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118"/>
      <c r="Y14" s="12">
        <f t="shared" si="0"/>
        <v>0</v>
      </c>
      <c r="Z14" s="42">
        <f t="shared" si="1"/>
        <v>0</v>
      </c>
      <c r="AA14" s="5" t="str">
        <f t="shared" si="2"/>
        <v>верно</v>
      </c>
    </row>
    <row r="15" spans="1:31" ht="15.75" thickBot="1" x14ac:dyDescent="0.3">
      <c r="A15" s="85" t="s">
        <v>68</v>
      </c>
      <c r="B15" s="86" t="s">
        <v>38</v>
      </c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121"/>
      <c r="Y15" s="49">
        <f t="shared" si="0"/>
        <v>0</v>
      </c>
      <c r="Z15" s="50">
        <f t="shared" si="1"/>
        <v>0</v>
      </c>
      <c r="AA15" s="5" t="str">
        <f t="shared" si="2"/>
        <v>верно</v>
      </c>
    </row>
    <row r="16" spans="1:31" x14ac:dyDescent="0.25">
      <c r="A16" s="4" t="s">
        <v>72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4" t="s">
        <v>80</v>
      </c>
      <c r="C17" s="19">
        <f>C9-(C12+C13)</f>
        <v>0</v>
      </c>
      <c r="D17" s="20">
        <f t="shared" ref="D17:W17" si="3">D9-(D12+D13)</f>
        <v>0</v>
      </c>
      <c r="E17" s="20">
        <f t="shared" si="3"/>
        <v>0</v>
      </c>
      <c r="F17" s="20">
        <f t="shared" si="3"/>
        <v>0</v>
      </c>
      <c r="G17" s="20">
        <f t="shared" si="3"/>
        <v>0</v>
      </c>
      <c r="H17" s="20">
        <f t="shared" si="3"/>
        <v>0</v>
      </c>
      <c r="I17" s="20">
        <f t="shared" si="3"/>
        <v>0</v>
      </c>
      <c r="J17" s="20">
        <f t="shared" si="3"/>
        <v>0</v>
      </c>
      <c r="K17" s="20">
        <f t="shared" si="3"/>
        <v>0</v>
      </c>
      <c r="L17" s="20">
        <f t="shared" si="3"/>
        <v>0</v>
      </c>
      <c r="M17" s="20">
        <f t="shared" si="3"/>
        <v>0</v>
      </c>
      <c r="N17" s="20">
        <f t="shared" si="3"/>
        <v>0</v>
      </c>
      <c r="O17" s="20">
        <f t="shared" si="3"/>
        <v>0</v>
      </c>
      <c r="P17" s="20">
        <f t="shared" si="3"/>
        <v>0</v>
      </c>
      <c r="Q17" s="20">
        <f t="shared" si="3"/>
        <v>0</v>
      </c>
      <c r="R17" s="20">
        <f t="shared" si="3"/>
        <v>0</v>
      </c>
      <c r="S17" s="20">
        <f t="shared" si="3"/>
        <v>0</v>
      </c>
      <c r="T17" s="20">
        <f t="shared" si="3"/>
        <v>0</v>
      </c>
      <c r="U17" s="20">
        <f t="shared" si="3"/>
        <v>0</v>
      </c>
      <c r="V17" s="20">
        <f t="shared" si="3"/>
        <v>0</v>
      </c>
      <c r="W17" s="20">
        <f t="shared" si="3"/>
        <v>0</v>
      </c>
      <c r="X17" s="116"/>
    </row>
    <row r="18" spans="1:24" x14ac:dyDescent="0.25">
      <c r="A18" s="2"/>
      <c r="B18" s="4" t="s">
        <v>81</v>
      </c>
      <c r="C18" s="19">
        <f>C10-(C14+C15)</f>
        <v>0</v>
      </c>
      <c r="D18" s="20">
        <f t="shared" ref="D18:W18" si="4">D10-(D14+D15)</f>
        <v>0</v>
      </c>
      <c r="E18" s="20">
        <f t="shared" si="4"/>
        <v>0</v>
      </c>
      <c r="F18" s="20">
        <f t="shared" si="4"/>
        <v>0</v>
      </c>
      <c r="G18" s="20">
        <f t="shared" si="4"/>
        <v>0</v>
      </c>
      <c r="H18" s="20">
        <f t="shared" si="4"/>
        <v>0</v>
      </c>
      <c r="I18" s="20">
        <f t="shared" si="4"/>
        <v>0</v>
      </c>
      <c r="J18" s="20">
        <f t="shared" si="4"/>
        <v>0</v>
      </c>
      <c r="K18" s="20">
        <f t="shared" si="4"/>
        <v>0</v>
      </c>
      <c r="L18" s="20">
        <f t="shared" si="4"/>
        <v>0</v>
      </c>
      <c r="M18" s="20">
        <f t="shared" si="4"/>
        <v>0</v>
      </c>
      <c r="N18" s="20">
        <f t="shared" si="4"/>
        <v>0</v>
      </c>
      <c r="O18" s="20">
        <f t="shared" si="4"/>
        <v>0</v>
      </c>
      <c r="P18" s="20">
        <f t="shared" si="4"/>
        <v>0</v>
      </c>
      <c r="Q18" s="20">
        <f t="shared" si="4"/>
        <v>0</v>
      </c>
      <c r="R18" s="20">
        <f t="shared" si="4"/>
        <v>0</v>
      </c>
      <c r="S18" s="20">
        <f t="shared" si="4"/>
        <v>0</v>
      </c>
      <c r="T18" s="20">
        <f t="shared" si="4"/>
        <v>0</v>
      </c>
      <c r="U18" s="20">
        <f t="shared" si="4"/>
        <v>0</v>
      </c>
      <c r="V18" s="20">
        <f t="shared" si="4"/>
        <v>0</v>
      </c>
      <c r="W18" s="20">
        <f t="shared" si="4"/>
        <v>0</v>
      </c>
      <c r="X18" s="116"/>
    </row>
  </sheetData>
  <sheetProtection formatCells="0" formatColumns="0" formatRows="0" insertColumns="0" insertRows="0" insertHyperlinks="0" deleteColumns="0" deleteRows="0" sort="0" autoFilter="0" pivotTables="0"/>
  <mergeCells count="17">
    <mergeCell ref="R5:S5"/>
    <mergeCell ref="T5:U5"/>
    <mergeCell ref="V5:W5"/>
    <mergeCell ref="AB6:AD6"/>
    <mergeCell ref="Y6:Z6"/>
    <mergeCell ref="A4:A6"/>
    <mergeCell ref="B4:B6"/>
    <mergeCell ref="C4:C6"/>
    <mergeCell ref="D4:W4"/>
    <mergeCell ref="X4:X6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6"/>
  <sheetViews>
    <sheetView topLeftCell="A23" workbookViewId="0">
      <selection activeCell="C10" sqref="C10:L35"/>
    </sheetView>
  </sheetViews>
  <sheetFormatPr defaultRowHeight="11.25" x14ac:dyDescent="0.25"/>
  <cols>
    <col min="1" max="1" width="25.7109375" style="266" customWidth="1"/>
    <col min="2" max="2" width="6.42578125" style="266" customWidth="1"/>
    <col min="3" max="13" width="9.140625" style="266"/>
    <col min="14" max="14" width="27.7109375" style="266" customWidth="1"/>
    <col min="15" max="15" width="9.140625" style="266"/>
    <col min="16" max="16" width="9.7109375" style="266" customWidth="1"/>
    <col min="17" max="16384" width="9.140625" style="266"/>
  </cols>
  <sheetData>
    <row r="1" spans="1:37" ht="12.75" x14ac:dyDescent="0.25">
      <c r="A1" s="326" t="s">
        <v>2096</v>
      </c>
      <c r="N1" s="327" t="s">
        <v>2097</v>
      </c>
    </row>
    <row r="3" spans="1:37" x14ac:dyDescent="0.25">
      <c r="A3" s="294" t="s">
        <v>3</v>
      </c>
      <c r="B3" s="294" t="s">
        <v>4</v>
      </c>
      <c r="C3" s="294" t="s">
        <v>87</v>
      </c>
      <c r="D3" s="294" t="s">
        <v>88</v>
      </c>
      <c r="E3" s="294"/>
      <c r="F3" s="294" t="s">
        <v>89</v>
      </c>
      <c r="G3" s="292" t="s">
        <v>90</v>
      </c>
      <c r="H3" s="292"/>
      <c r="I3" s="292"/>
      <c r="J3" s="294" t="s">
        <v>91</v>
      </c>
      <c r="K3" s="294"/>
      <c r="L3" s="294" t="s">
        <v>92</v>
      </c>
      <c r="N3" s="292" t="s">
        <v>3</v>
      </c>
      <c r="O3" s="294" t="s">
        <v>4</v>
      </c>
      <c r="P3" s="294" t="s">
        <v>5</v>
      </c>
      <c r="Q3" s="292" t="s">
        <v>6</v>
      </c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3"/>
      <c r="AK3" s="291" t="s">
        <v>7</v>
      </c>
    </row>
    <row r="4" spans="1:37" x14ac:dyDescent="0.25">
      <c r="A4" s="294"/>
      <c r="B4" s="294"/>
      <c r="C4" s="294"/>
      <c r="D4" s="294" t="s">
        <v>18</v>
      </c>
      <c r="E4" s="294" t="s">
        <v>93</v>
      </c>
      <c r="F4" s="294"/>
      <c r="G4" s="292" t="s">
        <v>18</v>
      </c>
      <c r="H4" s="292" t="s">
        <v>94</v>
      </c>
      <c r="I4" s="292"/>
      <c r="J4" s="294" t="s">
        <v>18</v>
      </c>
      <c r="K4" s="294" t="s">
        <v>95</v>
      </c>
      <c r="L4" s="294"/>
      <c r="N4" s="292"/>
      <c r="O4" s="294"/>
      <c r="P4" s="294"/>
      <c r="Q4" s="292" t="s">
        <v>8</v>
      </c>
      <c r="R4" s="292"/>
      <c r="S4" s="292" t="s">
        <v>9</v>
      </c>
      <c r="T4" s="292"/>
      <c r="U4" s="292" t="s">
        <v>10</v>
      </c>
      <c r="V4" s="292"/>
      <c r="W4" s="292" t="s">
        <v>11</v>
      </c>
      <c r="X4" s="292"/>
      <c r="Y4" s="292" t="s">
        <v>12</v>
      </c>
      <c r="Z4" s="292"/>
      <c r="AA4" s="292" t="s">
        <v>13</v>
      </c>
      <c r="AB4" s="292"/>
      <c r="AC4" s="292" t="s">
        <v>14</v>
      </c>
      <c r="AD4" s="292"/>
      <c r="AE4" s="292" t="s">
        <v>15</v>
      </c>
      <c r="AF4" s="292"/>
      <c r="AG4" s="292" t="s">
        <v>16</v>
      </c>
      <c r="AH4" s="292"/>
      <c r="AI4" s="292" t="s">
        <v>17</v>
      </c>
      <c r="AJ4" s="293"/>
      <c r="AK4" s="291"/>
    </row>
    <row r="5" spans="1:37" ht="22.5" x14ac:dyDescent="0.25">
      <c r="A5" s="294"/>
      <c r="B5" s="294"/>
      <c r="C5" s="294"/>
      <c r="D5" s="294"/>
      <c r="E5" s="294"/>
      <c r="F5" s="294"/>
      <c r="G5" s="292"/>
      <c r="H5" s="294" t="s">
        <v>96</v>
      </c>
      <c r="I5" s="294" t="s">
        <v>97</v>
      </c>
      <c r="J5" s="294"/>
      <c r="K5" s="294"/>
      <c r="L5" s="294"/>
      <c r="N5" s="292"/>
      <c r="O5" s="294"/>
      <c r="P5" s="294"/>
      <c r="Q5" s="253" t="s">
        <v>18</v>
      </c>
      <c r="R5" s="253" t="s">
        <v>19</v>
      </c>
      <c r="S5" s="253" t="s">
        <v>18</v>
      </c>
      <c r="T5" s="253" t="s">
        <v>19</v>
      </c>
      <c r="U5" s="253" t="s">
        <v>18</v>
      </c>
      <c r="V5" s="253" t="s">
        <v>19</v>
      </c>
      <c r="W5" s="253" t="s">
        <v>18</v>
      </c>
      <c r="X5" s="253" t="s">
        <v>19</v>
      </c>
      <c r="Y5" s="253" t="s">
        <v>18</v>
      </c>
      <c r="Z5" s="253" t="s">
        <v>19</v>
      </c>
      <c r="AA5" s="253" t="s">
        <v>18</v>
      </c>
      <c r="AB5" s="253" t="s">
        <v>19</v>
      </c>
      <c r="AC5" s="253" t="s">
        <v>18</v>
      </c>
      <c r="AD5" s="253" t="s">
        <v>19</v>
      </c>
      <c r="AE5" s="253" t="s">
        <v>18</v>
      </c>
      <c r="AF5" s="253" t="s">
        <v>19</v>
      </c>
      <c r="AG5" s="253" t="s">
        <v>18</v>
      </c>
      <c r="AH5" s="253" t="s">
        <v>19</v>
      </c>
      <c r="AI5" s="253" t="s">
        <v>18</v>
      </c>
      <c r="AJ5" s="254" t="s">
        <v>19</v>
      </c>
      <c r="AK5" s="291"/>
    </row>
    <row r="6" spans="1:37" x14ac:dyDescent="0.25">
      <c r="A6" s="294"/>
      <c r="B6" s="294"/>
      <c r="C6" s="294"/>
      <c r="D6" s="294"/>
      <c r="E6" s="294"/>
      <c r="F6" s="294"/>
      <c r="G6" s="292"/>
      <c r="H6" s="294"/>
      <c r="I6" s="294"/>
      <c r="J6" s="294"/>
      <c r="K6" s="294"/>
      <c r="L6" s="294"/>
      <c r="N6" s="255">
        <v>1</v>
      </c>
      <c r="O6" s="255">
        <v>2</v>
      </c>
      <c r="P6" s="255">
        <v>3</v>
      </c>
      <c r="Q6" s="255">
        <v>4</v>
      </c>
      <c r="R6" s="255">
        <v>5</v>
      </c>
      <c r="S6" s="255">
        <v>6</v>
      </c>
      <c r="T6" s="255">
        <v>7</v>
      </c>
      <c r="U6" s="255">
        <v>8</v>
      </c>
      <c r="V6" s="255">
        <v>9</v>
      </c>
      <c r="W6" s="255">
        <v>10</v>
      </c>
      <c r="X6" s="255">
        <v>11</v>
      </c>
      <c r="Y6" s="255">
        <v>12</v>
      </c>
      <c r="Z6" s="255">
        <v>13</v>
      </c>
      <c r="AA6" s="255">
        <v>14</v>
      </c>
      <c r="AB6" s="255">
        <v>15</v>
      </c>
      <c r="AC6" s="255">
        <v>16</v>
      </c>
      <c r="AD6" s="255">
        <v>17</v>
      </c>
      <c r="AE6" s="255">
        <v>18</v>
      </c>
      <c r="AF6" s="255">
        <v>19</v>
      </c>
      <c r="AG6" s="255">
        <v>20</v>
      </c>
      <c r="AH6" s="255">
        <v>21</v>
      </c>
      <c r="AI6" s="255">
        <v>22</v>
      </c>
      <c r="AJ6" s="255">
        <v>23</v>
      </c>
      <c r="AK6" s="256">
        <v>24</v>
      </c>
    </row>
    <row r="7" spans="1:37" ht="22.5" x14ac:dyDescent="0.25">
      <c r="A7" s="294"/>
      <c r="B7" s="294"/>
      <c r="C7" s="294"/>
      <c r="D7" s="294"/>
      <c r="E7" s="294"/>
      <c r="F7" s="294"/>
      <c r="G7" s="292"/>
      <c r="H7" s="294"/>
      <c r="I7" s="294"/>
      <c r="J7" s="294"/>
      <c r="K7" s="294"/>
      <c r="L7" s="294"/>
      <c r="N7" s="267" t="s">
        <v>25</v>
      </c>
      <c r="O7" s="258" t="s">
        <v>26</v>
      </c>
      <c r="P7" s="268">
        <v>45</v>
      </c>
      <c r="Q7" s="269">
        <v>0</v>
      </c>
      <c r="R7" s="269">
        <v>0</v>
      </c>
      <c r="S7" s="269">
        <v>1</v>
      </c>
      <c r="T7" s="269">
        <v>1</v>
      </c>
      <c r="U7" s="269">
        <v>6</v>
      </c>
      <c r="V7" s="269">
        <v>4</v>
      </c>
      <c r="W7" s="269">
        <v>6</v>
      </c>
      <c r="X7" s="269">
        <v>3</v>
      </c>
      <c r="Y7" s="269">
        <v>2</v>
      </c>
      <c r="Z7" s="269">
        <v>2</v>
      </c>
      <c r="AA7" s="269">
        <v>5</v>
      </c>
      <c r="AB7" s="269">
        <v>4</v>
      </c>
      <c r="AC7" s="269">
        <v>5</v>
      </c>
      <c r="AD7" s="269">
        <v>3</v>
      </c>
      <c r="AE7" s="269">
        <v>12</v>
      </c>
      <c r="AF7" s="269">
        <v>10</v>
      </c>
      <c r="AG7" s="269">
        <v>4</v>
      </c>
      <c r="AH7" s="269">
        <v>2</v>
      </c>
      <c r="AI7" s="269">
        <v>4</v>
      </c>
      <c r="AJ7" s="270">
        <v>2</v>
      </c>
      <c r="AK7" s="271">
        <v>50</v>
      </c>
    </row>
    <row r="8" spans="1:37" ht="22.5" x14ac:dyDescent="0.25">
      <c r="A8" s="294"/>
      <c r="B8" s="294"/>
      <c r="C8" s="294"/>
      <c r="D8" s="294"/>
      <c r="E8" s="294"/>
      <c r="F8" s="294"/>
      <c r="G8" s="292"/>
      <c r="H8" s="294"/>
      <c r="I8" s="294"/>
      <c r="J8" s="294"/>
      <c r="K8" s="294"/>
      <c r="L8" s="294"/>
      <c r="N8" s="267" t="s">
        <v>2090</v>
      </c>
      <c r="O8" s="258" t="s">
        <v>27</v>
      </c>
      <c r="P8" s="268">
        <v>2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2</v>
      </c>
      <c r="X8" s="269">
        <v>1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  <c r="AE8" s="269">
        <v>0</v>
      </c>
      <c r="AF8" s="269">
        <v>0</v>
      </c>
      <c r="AG8" s="269">
        <v>0</v>
      </c>
      <c r="AH8" s="269">
        <v>0</v>
      </c>
      <c r="AI8" s="269">
        <v>0</v>
      </c>
      <c r="AJ8" s="270">
        <v>0</v>
      </c>
      <c r="AK8" s="271">
        <v>37</v>
      </c>
    </row>
    <row r="9" spans="1:37" ht="22.5" x14ac:dyDescent="0.25">
      <c r="A9" s="255">
        <v>1</v>
      </c>
      <c r="B9" s="255">
        <v>2</v>
      </c>
      <c r="C9" s="255">
        <v>3</v>
      </c>
      <c r="D9" s="255">
        <v>4</v>
      </c>
      <c r="E9" s="255">
        <v>5</v>
      </c>
      <c r="F9" s="255">
        <v>6</v>
      </c>
      <c r="G9" s="255">
        <v>7</v>
      </c>
      <c r="H9" s="255">
        <v>8</v>
      </c>
      <c r="I9" s="255">
        <v>9</v>
      </c>
      <c r="J9" s="255">
        <v>10</v>
      </c>
      <c r="K9" s="255">
        <v>11</v>
      </c>
      <c r="L9" s="255">
        <v>12</v>
      </c>
      <c r="N9" s="267" t="s">
        <v>28</v>
      </c>
      <c r="O9" s="258" t="s">
        <v>29</v>
      </c>
      <c r="P9" s="268">
        <v>1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1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  <c r="AE9" s="269">
        <v>0</v>
      </c>
      <c r="AF9" s="269">
        <v>0</v>
      </c>
      <c r="AG9" s="269">
        <v>0</v>
      </c>
      <c r="AH9" s="269">
        <v>0</v>
      </c>
      <c r="AI9" s="269">
        <v>0</v>
      </c>
      <c r="AJ9" s="270">
        <v>0</v>
      </c>
      <c r="AK9" s="271">
        <v>36</v>
      </c>
    </row>
    <row r="10" spans="1:37" ht="33.75" x14ac:dyDescent="0.25">
      <c r="A10" s="267" t="s">
        <v>25</v>
      </c>
      <c r="B10" s="255" t="s">
        <v>26</v>
      </c>
      <c r="C10" s="325">
        <v>48</v>
      </c>
      <c r="D10" s="325">
        <v>47.5</v>
      </c>
      <c r="E10" s="325">
        <v>46.75</v>
      </c>
      <c r="F10" s="269">
        <v>25</v>
      </c>
      <c r="G10" s="269">
        <v>8</v>
      </c>
      <c r="H10" s="269">
        <v>0</v>
      </c>
      <c r="I10" s="269">
        <v>0</v>
      </c>
      <c r="J10" s="269">
        <v>6</v>
      </c>
      <c r="K10" s="269">
        <v>6</v>
      </c>
      <c r="L10" s="269">
        <v>27</v>
      </c>
      <c r="N10" s="267" t="s">
        <v>30</v>
      </c>
      <c r="O10" s="258" t="s">
        <v>31</v>
      </c>
      <c r="P10" s="268">
        <v>1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1</v>
      </c>
      <c r="X10" s="269">
        <v>1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70">
        <v>0</v>
      </c>
      <c r="AK10" s="271">
        <v>38</v>
      </c>
    </row>
    <row r="11" spans="1:37" ht="22.5" x14ac:dyDescent="0.25">
      <c r="A11" s="267" t="s">
        <v>2090</v>
      </c>
      <c r="B11" s="255" t="s">
        <v>27</v>
      </c>
      <c r="C11" s="325">
        <v>2</v>
      </c>
      <c r="D11" s="325">
        <v>2</v>
      </c>
      <c r="E11" s="325">
        <v>2</v>
      </c>
      <c r="F11" s="269">
        <v>1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2</v>
      </c>
      <c r="N11" s="267" t="s">
        <v>32</v>
      </c>
      <c r="O11" s="258" t="s">
        <v>33</v>
      </c>
      <c r="P11" s="268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70">
        <v>0</v>
      </c>
      <c r="AK11" s="271">
        <v>0</v>
      </c>
    </row>
    <row r="12" spans="1:37" ht="22.5" x14ac:dyDescent="0.25">
      <c r="A12" s="267" t="s">
        <v>28</v>
      </c>
      <c r="B12" s="255" t="s">
        <v>29</v>
      </c>
      <c r="C12" s="325">
        <v>1</v>
      </c>
      <c r="D12" s="325">
        <v>1</v>
      </c>
      <c r="E12" s="325">
        <v>1</v>
      </c>
      <c r="F12" s="269">
        <v>1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1</v>
      </c>
      <c r="N12" s="267" t="s">
        <v>2091</v>
      </c>
      <c r="O12" s="258" t="s">
        <v>34</v>
      </c>
      <c r="P12" s="268">
        <v>21</v>
      </c>
      <c r="Q12" s="269">
        <v>0</v>
      </c>
      <c r="R12" s="269">
        <v>0</v>
      </c>
      <c r="S12" s="269">
        <v>1</v>
      </c>
      <c r="T12" s="269">
        <v>1</v>
      </c>
      <c r="U12" s="269">
        <v>3</v>
      </c>
      <c r="V12" s="269">
        <v>2</v>
      </c>
      <c r="W12" s="269">
        <v>2</v>
      </c>
      <c r="X12" s="269">
        <v>0</v>
      </c>
      <c r="Y12" s="269">
        <v>0</v>
      </c>
      <c r="Z12" s="269">
        <v>0</v>
      </c>
      <c r="AA12" s="269">
        <v>2</v>
      </c>
      <c r="AB12" s="269">
        <v>1</v>
      </c>
      <c r="AC12" s="269">
        <v>3</v>
      </c>
      <c r="AD12" s="269">
        <v>2</v>
      </c>
      <c r="AE12" s="269">
        <v>7</v>
      </c>
      <c r="AF12" s="269">
        <v>6</v>
      </c>
      <c r="AG12" s="269">
        <v>1</v>
      </c>
      <c r="AH12" s="269">
        <v>1</v>
      </c>
      <c r="AI12" s="269">
        <v>2</v>
      </c>
      <c r="AJ12" s="270">
        <v>0</v>
      </c>
      <c r="AK12" s="271">
        <v>48</v>
      </c>
    </row>
    <row r="13" spans="1:37" ht="22.5" x14ac:dyDescent="0.25">
      <c r="A13" s="267" t="s">
        <v>30</v>
      </c>
      <c r="B13" s="255" t="s">
        <v>31</v>
      </c>
      <c r="C13" s="325">
        <v>1</v>
      </c>
      <c r="D13" s="325">
        <v>1</v>
      </c>
      <c r="E13" s="325">
        <v>1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1</v>
      </c>
      <c r="N13" s="267" t="s">
        <v>35</v>
      </c>
      <c r="O13" s="258" t="s">
        <v>36</v>
      </c>
      <c r="P13" s="268">
        <v>10</v>
      </c>
      <c r="Q13" s="269">
        <v>0</v>
      </c>
      <c r="R13" s="269">
        <v>0</v>
      </c>
      <c r="S13" s="269">
        <v>1</v>
      </c>
      <c r="T13" s="269">
        <v>1</v>
      </c>
      <c r="U13" s="269">
        <v>2</v>
      </c>
      <c r="V13" s="269">
        <v>2</v>
      </c>
      <c r="W13" s="269">
        <v>1</v>
      </c>
      <c r="X13" s="269">
        <v>0</v>
      </c>
      <c r="Y13" s="269">
        <v>0</v>
      </c>
      <c r="Z13" s="269">
        <v>0</v>
      </c>
      <c r="AA13" s="269">
        <v>1</v>
      </c>
      <c r="AB13" s="269">
        <v>1</v>
      </c>
      <c r="AC13" s="269">
        <v>1</v>
      </c>
      <c r="AD13" s="269">
        <v>1</v>
      </c>
      <c r="AE13" s="269">
        <v>3</v>
      </c>
      <c r="AF13" s="269">
        <v>3</v>
      </c>
      <c r="AG13" s="269">
        <v>0</v>
      </c>
      <c r="AH13" s="269">
        <v>0</v>
      </c>
      <c r="AI13" s="269">
        <v>1</v>
      </c>
      <c r="AJ13" s="270">
        <v>0</v>
      </c>
      <c r="AK13" s="271">
        <v>46</v>
      </c>
    </row>
    <row r="14" spans="1:37" ht="22.5" x14ac:dyDescent="0.25">
      <c r="A14" s="267" t="s">
        <v>32</v>
      </c>
      <c r="B14" s="255" t="s">
        <v>33</v>
      </c>
      <c r="C14" s="325">
        <v>0</v>
      </c>
      <c r="D14" s="325">
        <v>0</v>
      </c>
      <c r="E14" s="325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N14" s="267" t="s">
        <v>37</v>
      </c>
      <c r="O14" s="258" t="s">
        <v>38</v>
      </c>
      <c r="P14" s="268">
        <v>4</v>
      </c>
      <c r="Q14" s="269">
        <v>0</v>
      </c>
      <c r="R14" s="269">
        <v>0</v>
      </c>
      <c r="S14" s="269">
        <v>0</v>
      </c>
      <c r="T14" s="269">
        <v>0</v>
      </c>
      <c r="U14" s="269">
        <v>2</v>
      </c>
      <c r="V14" s="269">
        <v>2</v>
      </c>
      <c r="W14" s="269">
        <v>0</v>
      </c>
      <c r="X14" s="269">
        <v>0</v>
      </c>
      <c r="Y14" s="269">
        <v>0</v>
      </c>
      <c r="Z14" s="269">
        <v>0</v>
      </c>
      <c r="AA14" s="269">
        <v>1</v>
      </c>
      <c r="AB14" s="269">
        <v>1</v>
      </c>
      <c r="AC14" s="269">
        <v>0</v>
      </c>
      <c r="AD14" s="269">
        <v>0</v>
      </c>
      <c r="AE14" s="269">
        <v>1</v>
      </c>
      <c r="AF14" s="269">
        <v>1</v>
      </c>
      <c r="AG14" s="269">
        <v>0</v>
      </c>
      <c r="AH14" s="269">
        <v>0</v>
      </c>
      <c r="AI14" s="269">
        <v>0</v>
      </c>
      <c r="AJ14" s="270">
        <v>0</v>
      </c>
      <c r="AK14" s="271">
        <v>42</v>
      </c>
    </row>
    <row r="15" spans="1:37" ht="22.5" x14ac:dyDescent="0.25">
      <c r="A15" s="267" t="s">
        <v>2095</v>
      </c>
      <c r="B15" s="255" t="s">
        <v>34</v>
      </c>
      <c r="C15" s="325">
        <v>26</v>
      </c>
      <c r="D15" s="325">
        <v>25.5</v>
      </c>
      <c r="E15" s="325">
        <v>25</v>
      </c>
      <c r="F15" s="269">
        <v>13</v>
      </c>
      <c r="G15" s="269">
        <v>5</v>
      </c>
      <c r="H15" s="269">
        <v>0</v>
      </c>
      <c r="I15" s="269">
        <v>0</v>
      </c>
      <c r="J15" s="269">
        <v>4</v>
      </c>
      <c r="K15" s="269">
        <v>4</v>
      </c>
      <c r="L15" s="269">
        <v>12</v>
      </c>
      <c r="N15" s="267" t="s">
        <v>39</v>
      </c>
      <c r="O15" s="258" t="s">
        <v>40</v>
      </c>
      <c r="P15" s="268">
        <v>2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1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1</v>
      </c>
      <c r="AF15" s="269">
        <v>1</v>
      </c>
      <c r="AG15" s="269">
        <v>0</v>
      </c>
      <c r="AH15" s="269">
        <v>0</v>
      </c>
      <c r="AI15" s="269">
        <v>0</v>
      </c>
      <c r="AJ15" s="270">
        <v>0</v>
      </c>
      <c r="AK15" s="271">
        <v>48</v>
      </c>
    </row>
    <row r="16" spans="1:37" ht="33.75" x14ac:dyDescent="0.25">
      <c r="A16" s="267" t="s">
        <v>35</v>
      </c>
      <c r="B16" s="255" t="s">
        <v>36</v>
      </c>
      <c r="C16" s="325">
        <v>14</v>
      </c>
      <c r="D16" s="325">
        <v>14</v>
      </c>
      <c r="E16" s="325">
        <v>14</v>
      </c>
      <c r="F16" s="269">
        <v>4</v>
      </c>
      <c r="G16" s="269">
        <v>2</v>
      </c>
      <c r="H16" s="269">
        <v>0</v>
      </c>
      <c r="I16" s="269">
        <v>0</v>
      </c>
      <c r="J16" s="269">
        <v>2</v>
      </c>
      <c r="K16" s="269">
        <v>2</v>
      </c>
      <c r="L16" s="269">
        <v>4</v>
      </c>
      <c r="N16" s="267" t="s">
        <v>41</v>
      </c>
      <c r="O16" s="258" t="s">
        <v>42</v>
      </c>
      <c r="P16" s="268">
        <v>2</v>
      </c>
      <c r="Q16" s="269">
        <v>0</v>
      </c>
      <c r="R16" s="269">
        <v>0</v>
      </c>
      <c r="S16" s="269">
        <v>1</v>
      </c>
      <c r="T16" s="269">
        <v>1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1</v>
      </c>
      <c r="AF16" s="269">
        <v>1</v>
      </c>
      <c r="AG16" s="269">
        <v>0</v>
      </c>
      <c r="AH16" s="269">
        <v>0</v>
      </c>
      <c r="AI16" s="269">
        <v>0</v>
      </c>
      <c r="AJ16" s="270">
        <v>0</v>
      </c>
      <c r="AK16" s="271">
        <v>42</v>
      </c>
    </row>
    <row r="17" spans="1:37" ht="45" x14ac:dyDescent="0.25">
      <c r="A17" s="267" t="s">
        <v>98</v>
      </c>
      <c r="B17" s="255" t="s">
        <v>38</v>
      </c>
      <c r="C17" s="325">
        <v>12</v>
      </c>
      <c r="D17" s="325">
        <v>12</v>
      </c>
      <c r="E17" s="325">
        <v>12</v>
      </c>
      <c r="F17" s="269">
        <v>3</v>
      </c>
      <c r="G17" s="269">
        <v>1</v>
      </c>
      <c r="H17" s="269">
        <v>0</v>
      </c>
      <c r="I17" s="269">
        <v>0</v>
      </c>
      <c r="J17" s="269">
        <v>1</v>
      </c>
      <c r="K17" s="269">
        <v>1</v>
      </c>
      <c r="L17" s="269">
        <v>4</v>
      </c>
      <c r="N17" s="267" t="s">
        <v>43</v>
      </c>
      <c r="O17" s="258" t="s">
        <v>44</v>
      </c>
      <c r="P17" s="268">
        <v>2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1</v>
      </c>
      <c r="AD17" s="269">
        <v>1</v>
      </c>
      <c r="AE17" s="269">
        <v>0</v>
      </c>
      <c r="AF17" s="269">
        <v>0</v>
      </c>
      <c r="AG17" s="269">
        <v>0</v>
      </c>
      <c r="AH17" s="269">
        <v>0</v>
      </c>
      <c r="AI17" s="269">
        <v>1</v>
      </c>
      <c r="AJ17" s="270">
        <v>0</v>
      </c>
      <c r="AK17" s="271">
        <v>62</v>
      </c>
    </row>
    <row r="18" spans="1:37" ht="33.75" x14ac:dyDescent="0.25">
      <c r="A18" s="267" t="s">
        <v>39</v>
      </c>
      <c r="B18" s="255" t="s">
        <v>40</v>
      </c>
      <c r="C18" s="325">
        <v>0</v>
      </c>
      <c r="D18" s="325">
        <v>0</v>
      </c>
      <c r="E18" s="325">
        <v>0</v>
      </c>
      <c r="F18" s="269">
        <v>0</v>
      </c>
      <c r="G18" s="269">
        <v>0</v>
      </c>
      <c r="H18" s="269">
        <v>0</v>
      </c>
      <c r="I18" s="269">
        <v>0</v>
      </c>
      <c r="J18" s="269">
        <v>0</v>
      </c>
      <c r="K18" s="269">
        <v>0</v>
      </c>
      <c r="L18" s="269">
        <v>0</v>
      </c>
      <c r="N18" s="267" t="s">
        <v>45</v>
      </c>
      <c r="O18" s="258" t="s">
        <v>46</v>
      </c>
      <c r="P18" s="268">
        <v>9</v>
      </c>
      <c r="Q18" s="269">
        <v>0</v>
      </c>
      <c r="R18" s="269">
        <v>0</v>
      </c>
      <c r="S18" s="269">
        <v>0</v>
      </c>
      <c r="T18" s="269">
        <v>0</v>
      </c>
      <c r="U18" s="269">
        <v>1</v>
      </c>
      <c r="V18" s="269">
        <v>0</v>
      </c>
      <c r="W18" s="269">
        <v>1</v>
      </c>
      <c r="X18" s="269">
        <v>0</v>
      </c>
      <c r="Y18" s="269">
        <v>0</v>
      </c>
      <c r="Z18" s="269">
        <v>0</v>
      </c>
      <c r="AA18" s="269">
        <v>1</v>
      </c>
      <c r="AB18" s="269">
        <v>0</v>
      </c>
      <c r="AC18" s="269">
        <v>2</v>
      </c>
      <c r="AD18" s="269">
        <v>1</v>
      </c>
      <c r="AE18" s="269">
        <v>3</v>
      </c>
      <c r="AF18" s="269">
        <v>2</v>
      </c>
      <c r="AG18" s="269">
        <v>0</v>
      </c>
      <c r="AH18" s="269">
        <v>0</v>
      </c>
      <c r="AI18" s="269">
        <v>1</v>
      </c>
      <c r="AJ18" s="270">
        <v>0</v>
      </c>
      <c r="AK18" s="271">
        <v>51</v>
      </c>
    </row>
    <row r="19" spans="1:37" ht="33.75" x14ac:dyDescent="0.25">
      <c r="A19" s="267" t="s">
        <v>41</v>
      </c>
      <c r="B19" s="255" t="s">
        <v>42</v>
      </c>
      <c r="C19" s="325">
        <v>2</v>
      </c>
      <c r="D19" s="325">
        <v>2</v>
      </c>
      <c r="E19" s="325">
        <v>2</v>
      </c>
      <c r="F19" s="269">
        <v>0</v>
      </c>
      <c r="G19" s="269">
        <v>0</v>
      </c>
      <c r="H19" s="269">
        <v>0</v>
      </c>
      <c r="I19" s="269">
        <v>0</v>
      </c>
      <c r="J19" s="269">
        <v>0</v>
      </c>
      <c r="K19" s="269">
        <v>0</v>
      </c>
      <c r="L19" s="269">
        <v>0</v>
      </c>
      <c r="N19" s="267" t="s">
        <v>47</v>
      </c>
      <c r="O19" s="258" t="s">
        <v>48</v>
      </c>
      <c r="P19" s="268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70">
        <v>0</v>
      </c>
      <c r="AK19" s="271">
        <v>0</v>
      </c>
    </row>
    <row r="20" spans="1:37" ht="22.5" x14ac:dyDescent="0.25">
      <c r="A20" s="267" t="s">
        <v>43</v>
      </c>
      <c r="B20" s="255" t="s">
        <v>44</v>
      </c>
      <c r="C20" s="325">
        <v>0</v>
      </c>
      <c r="D20" s="325">
        <v>0</v>
      </c>
      <c r="E20" s="325">
        <v>0</v>
      </c>
      <c r="F20" s="269">
        <v>1</v>
      </c>
      <c r="G20" s="269">
        <v>1</v>
      </c>
      <c r="H20" s="269">
        <v>0</v>
      </c>
      <c r="I20" s="269">
        <v>0</v>
      </c>
      <c r="J20" s="269">
        <v>1</v>
      </c>
      <c r="K20" s="269">
        <v>1</v>
      </c>
      <c r="L20" s="269">
        <v>0</v>
      </c>
      <c r="N20" s="267" t="s">
        <v>49</v>
      </c>
      <c r="O20" s="258" t="s">
        <v>50</v>
      </c>
      <c r="P20" s="268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70">
        <v>0</v>
      </c>
      <c r="AK20" s="271">
        <v>0</v>
      </c>
    </row>
    <row r="21" spans="1:37" ht="22.5" x14ac:dyDescent="0.25">
      <c r="A21" s="267" t="s">
        <v>45</v>
      </c>
      <c r="B21" s="255" t="s">
        <v>46</v>
      </c>
      <c r="C21" s="325">
        <v>9</v>
      </c>
      <c r="D21" s="325">
        <v>8.5</v>
      </c>
      <c r="E21" s="325">
        <v>8</v>
      </c>
      <c r="F21" s="269">
        <v>7</v>
      </c>
      <c r="G21" s="269">
        <v>2</v>
      </c>
      <c r="H21" s="269">
        <v>0</v>
      </c>
      <c r="I21" s="269">
        <v>0</v>
      </c>
      <c r="J21" s="269">
        <v>2</v>
      </c>
      <c r="K21" s="269">
        <v>2</v>
      </c>
      <c r="L21" s="269">
        <v>5</v>
      </c>
      <c r="N21" s="267" t="s">
        <v>51</v>
      </c>
      <c r="O21" s="258" t="s">
        <v>52</v>
      </c>
      <c r="P21" s="268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70">
        <v>0</v>
      </c>
      <c r="AK21" s="271">
        <v>0</v>
      </c>
    </row>
    <row r="22" spans="1:37" ht="45" x14ac:dyDescent="0.25">
      <c r="A22" s="267" t="s">
        <v>47</v>
      </c>
      <c r="B22" s="255" t="s">
        <v>48</v>
      </c>
      <c r="C22" s="325">
        <v>0</v>
      </c>
      <c r="D22" s="325">
        <v>0</v>
      </c>
      <c r="E22" s="325">
        <v>0</v>
      </c>
      <c r="F22" s="269">
        <v>0</v>
      </c>
      <c r="G22" s="269">
        <v>0</v>
      </c>
      <c r="H22" s="269">
        <v>0</v>
      </c>
      <c r="I22" s="269">
        <v>0</v>
      </c>
      <c r="J22" s="269">
        <v>0</v>
      </c>
      <c r="K22" s="269">
        <v>0</v>
      </c>
      <c r="L22" s="269">
        <v>0</v>
      </c>
      <c r="N22" s="267" t="s">
        <v>53</v>
      </c>
      <c r="O22" s="258" t="s">
        <v>54</v>
      </c>
      <c r="P22" s="268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70">
        <v>0</v>
      </c>
      <c r="AK22" s="271">
        <v>0</v>
      </c>
    </row>
    <row r="23" spans="1:37" ht="22.5" x14ac:dyDescent="0.25">
      <c r="A23" s="267" t="s">
        <v>49</v>
      </c>
      <c r="B23" s="255" t="s">
        <v>50</v>
      </c>
      <c r="C23" s="325">
        <v>1</v>
      </c>
      <c r="D23" s="325">
        <v>1</v>
      </c>
      <c r="E23" s="325">
        <v>1</v>
      </c>
      <c r="F23" s="269">
        <v>0</v>
      </c>
      <c r="G23" s="269">
        <v>0</v>
      </c>
      <c r="H23" s="269">
        <v>0</v>
      </c>
      <c r="I23" s="269">
        <v>0</v>
      </c>
      <c r="J23" s="269">
        <v>0</v>
      </c>
      <c r="K23" s="269">
        <v>0</v>
      </c>
      <c r="L23" s="269">
        <v>1</v>
      </c>
      <c r="N23" s="267" t="s">
        <v>55</v>
      </c>
      <c r="O23" s="258" t="s">
        <v>56</v>
      </c>
      <c r="P23" s="268">
        <v>0</v>
      </c>
      <c r="Q23" s="269">
        <v>0</v>
      </c>
      <c r="R23" s="269">
        <v>0</v>
      </c>
      <c r="S23" s="269">
        <v>0</v>
      </c>
      <c r="T23" s="269">
        <v>0</v>
      </c>
      <c r="U23" s="269">
        <v>0</v>
      </c>
      <c r="V23" s="269">
        <v>0</v>
      </c>
      <c r="W23" s="269">
        <v>0</v>
      </c>
      <c r="X23" s="269">
        <v>0</v>
      </c>
      <c r="Y23" s="269">
        <v>0</v>
      </c>
      <c r="Z23" s="269">
        <v>0</v>
      </c>
      <c r="AA23" s="269">
        <v>0</v>
      </c>
      <c r="AB23" s="269">
        <v>0</v>
      </c>
      <c r="AC23" s="269">
        <v>0</v>
      </c>
      <c r="AD23" s="269">
        <v>0</v>
      </c>
      <c r="AE23" s="269">
        <v>0</v>
      </c>
      <c r="AF23" s="269">
        <v>0</v>
      </c>
      <c r="AG23" s="269">
        <v>0</v>
      </c>
      <c r="AH23" s="269">
        <v>0</v>
      </c>
      <c r="AI23" s="269">
        <v>0</v>
      </c>
      <c r="AJ23" s="270">
        <v>0</v>
      </c>
      <c r="AK23" s="271">
        <v>0</v>
      </c>
    </row>
    <row r="24" spans="1:37" x14ac:dyDescent="0.25">
      <c r="A24" s="267" t="s">
        <v>51</v>
      </c>
      <c r="B24" s="255" t="s">
        <v>52</v>
      </c>
      <c r="C24" s="325">
        <v>1</v>
      </c>
      <c r="D24" s="325">
        <v>1</v>
      </c>
      <c r="E24" s="325">
        <v>1</v>
      </c>
      <c r="F24" s="269">
        <v>1</v>
      </c>
      <c r="G24" s="269">
        <v>1</v>
      </c>
      <c r="H24" s="269">
        <v>0</v>
      </c>
      <c r="I24" s="269">
        <v>0</v>
      </c>
      <c r="J24" s="269">
        <v>0</v>
      </c>
      <c r="K24" s="269">
        <v>0</v>
      </c>
      <c r="L24" s="269">
        <v>1</v>
      </c>
      <c r="N24" s="267" t="s">
        <v>57</v>
      </c>
      <c r="O24" s="258" t="s">
        <v>58</v>
      </c>
      <c r="P24" s="268">
        <v>1</v>
      </c>
      <c r="Q24" s="269">
        <v>0</v>
      </c>
      <c r="R24" s="269">
        <v>0</v>
      </c>
      <c r="S24" s="269">
        <v>0</v>
      </c>
      <c r="T24" s="269">
        <v>0</v>
      </c>
      <c r="U24" s="269">
        <v>0</v>
      </c>
      <c r="V24" s="269">
        <v>0</v>
      </c>
      <c r="W24" s="269">
        <v>0</v>
      </c>
      <c r="X24" s="269">
        <v>0</v>
      </c>
      <c r="Y24" s="269">
        <v>0</v>
      </c>
      <c r="Z24" s="269">
        <v>0</v>
      </c>
      <c r="AA24" s="269">
        <v>0</v>
      </c>
      <c r="AB24" s="269">
        <v>0</v>
      </c>
      <c r="AC24" s="269">
        <v>0</v>
      </c>
      <c r="AD24" s="269">
        <v>0</v>
      </c>
      <c r="AE24" s="269">
        <v>1</v>
      </c>
      <c r="AF24" s="269">
        <v>1</v>
      </c>
      <c r="AG24" s="269">
        <v>0</v>
      </c>
      <c r="AH24" s="269">
        <v>0</v>
      </c>
      <c r="AI24" s="269">
        <v>0</v>
      </c>
      <c r="AJ24" s="270">
        <v>0</v>
      </c>
      <c r="AK24" s="271">
        <v>57</v>
      </c>
    </row>
    <row r="25" spans="1:37" ht="45" x14ac:dyDescent="0.25">
      <c r="A25" s="267" t="s">
        <v>53</v>
      </c>
      <c r="B25" s="255" t="s">
        <v>54</v>
      </c>
      <c r="C25" s="325">
        <v>0</v>
      </c>
      <c r="D25" s="325">
        <v>0</v>
      </c>
      <c r="E25" s="325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0</v>
      </c>
      <c r="K25" s="269">
        <v>0</v>
      </c>
      <c r="L25" s="269">
        <v>0</v>
      </c>
      <c r="N25" s="267" t="s">
        <v>59</v>
      </c>
      <c r="O25" s="258" t="s">
        <v>60</v>
      </c>
      <c r="P25" s="268">
        <v>0</v>
      </c>
      <c r="Q25" s="269">
        <v>0</v>
      </c>
      <c r="R25" s="269">
        <v>0</v>
      </c>
      <c r="S25" s="269">
        <v>0</v>
      </c>
      <c r="T25" s="269">
        <v>0</v>
      </c>
      <c r="U25" s="269">
        <v>0</v>
      </c>
      <c r="V25" s="269">
        <v>0</v>
      </c>
      <c r="W25" s="269">
        <v>0</v>
      </c>
      <c r="X25" s="269">
        <v>0</v>
      </c>
      <c r="Y25" s="269">
        <v>0</v>
      </c>
      <c r="Z25" s="269">
        <v>0</v>
      </c>
      <c r="AA25" s="269">
        <v>0</v>
      </c>
      <c r="AB25" s="269">
        <v>0</v>
      </c>
      <c r="AC25" s="269">
        <v>0</v>
      </c>
      <c r="AD25" s="269">
        <v>0</v>
      </c>
      <c r="AE25" s="269">
        <v>0</v>
      </c>
      <c r="AF25" s="269">
        <v>0</v>
      </c>
      <c r="AG25" s="269">
        <v>0</v>
      </c>
      <c r="AH25" s="269">
        <v>0</v>
      </c>
      <c r="AI25" s="269">
        <v>0</v>
      </c>
      <c r="AJ25" s="270">
        <v>0</v>
      </c>
      <c r="AK25" s="271">
        <v>0</v>
      </c>
    </row>
    <row r="26" spans="1:37" ht="22.5" x14ac:dyDescent="0.25">
      <c r="A26" s="267" t="s">
        <v>55</v>
      </c>
      <c r="B26" s="255" t="s">
        <v>56</v>
      </c>
      <c r="C26" s="325">
        <v>0</v>
      </c>
      <c r="D26" s="325">
        <v>0</v>
      </c>
      <c r="E26" s="325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>
        <v>0</v>
      </c>
      <c r="L26" s="269">
        <v>0</v>
      </c>
      <c r="N26" s="267" t="s">
        <v>61</v>
      </c>
      <c r="O26" s="258" t="s">
        <v>62</v>
      </c>
      <c r="P26" s="268">
        <v>1</v>
      </c>
      <c r="Q26" s="269">
        <v>0</v>
      </c>
      <c r="R26" s="269">
        <v>0</v>
      </c>
      <c r="S26" s="269">
        <v>0</v>
      </c>
      <c r="T26" s="269">
        <v>0</v>
      </c>
      <c r="U26" s="269">
        <v>0</v>
      </c>
      <c r="V26" s="269">
        <v>0</v>
      </c>
      <c r="W26" s="269">
        <v>0</v>
      </c>
      <c r="X26" s="269">
        <v>0</v>
      </c>
      <c r="Y26" s="269">
        <v>0</v>
      </c>
      <c r="Z26" s="269">
        <v>0</v>
      </c>
      <c r="AA26" s="269">
        <v>0</v>
      </c>
      <c r="AB26" s="269">
        <v>0</v>
      </c>
      <c r="AC26" s="269">
        <v>0</v>
      </c>
      <c r="AD26" s="269">
        <v>0</v>
      </c>
      <c r="AE26" s="269">
        <v>0</v>
      </c>
      <c r="AF26" s="269">
        <v>0</v>
      </c>
      <c r="AG26" s="269">
        <v>1</v>
      </c>
      <c r="AH26" s="269">
        <v>1</v>
      </c>
      <c r="AI26" s="269">
        <v>0</v>
      </c>
      <c r="AJ26" s="270">
        <v>0</v>
      </c>
      <c r="AK26" s="271">
        <v>62</v>
      </c>
    </row>
    <row r="27" spans="1:37" ht="22.5" x14ac:dyDescent="0.25">
      <c r="A27" s="267" t="s">
        <v>57</v>
      </c>
      <c r="B27" s="255" t="s">
        <v>58</v>
      </c>
      <c r="C27" s="325">
        <v>1</v>
      </c>
      <c r="D27" s="325">
        <v>1</v>
      </c>
      <c r="E27" s="325">
        <v>1</v>
      </c>
      <c r="F27" s="269">
        <v>1</v>
      </c>
      <c r="G27" s="269">
        <v>0</v>
      </c>
      <c r="H27" s="269">
        <v>0</v>
      </c>
      <c r="I27" s="269">
        <v>0</v>
      </c>
      <c r="J27" s="269">
        <v>0</v>
      </c>
      <c r="K27" s="269">
        <v>0</v>
      </c>
      <c r="L27" s="269">
        <v>1</v>
      </c>
      <c r="N27" s="267" t="s">
        <v>63</v>
      </c>
      <c r="O27" s="258" t="s">
        <v>64</v>
      </c>
      <c r="P27" s="268">
        <v>2</v>
      </c>
      <c r="Q27" s="269">
        <v>0</v>
      </c>
      <c r="R27" s="269">
        <v>0</v>
      </c>
      <c r="S27" s="269">
        <v>0</v>
      </c>
      <c r="T27" s="269">
        <v>0</v>
      </c>
      <c r="U27" s="269">
        <v>1</v>
      </c>
      <c r="V27" s="269">
        <v>1</v>
      </c>
      <c r="W27" s="269">
        <v>0</v>
      </c>
      <c r="X27" s="269">
        <v>0</v>
      </c>
      <c r="Y27" s="269">
        <v>0</v>
      </c>
      <c r="Z27" s="269">
        <v>0</v>
      </c>
      <c r="AA27" s="269">
        <v>0</v>
      </c>
      <c r="AB27" s="269">
        <v>0</v>
      </c>
      <c r="AC27" s="269">
        <v>0</v>
      </c>
      <c r="AD27" s="269">
        <v>0</v>
      </c>
      <c r="AE27" s="269">
        <v>0</v>
      </c>
      <c r="AF27" s="269">
        <v>0</v>
      </c>
      <c r="AG27" s="269">
        <v>1</v>
      </c>
      <c r="AH27" s="269">
        <v>1</v>
      </c>
      <c r="AI27" s="269">
        <v>0</v>
      </c>
      <c r="AJ27" s="270">
        <v>0</v>
      </c>
      <c r="AK27" s="271">
        <v>48</v>
      </c>
    </row>
    <row r="28" spans="1:37" x14ac:dyDescent="0.25">
      <c r="A28" s="267" t="s">
        <v>59</v>
      </c>
      <c r="B28" s="255" t="s">
        <v>60</v>
      </c>
      <c r="C28" s="325">
        <v>0</v>
      </c>
      <c r="D28" s="325">
        <v>0</v>
      </c>
      <c r="E28" s="325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>
        <v>0</v>
      </c>
      <c r="L28" s="269">
        <v>0</v>
      </c>
      <c r="N28" s="267" t="s">
        <v>65</v>
      </c>
      <c r="O28" s="258" t="s">
        <v>66</v>
      </c>
      <c r="P28" s="268">
        <v>20</v>
      </c>
      <c r="Q28" s="269">
        <v>0</v>
      </c>
      <c r="R28" s="269">
        <v>0</v>
      </c>
      <c r="S28" s="269">
        <v>0</v>
      </c>
      <c r="T28" s="269">
        <v>0</v>
      </c>
      <c r="U28" s="269">
        <v>2</v>
      </c>
      <c r="V28" s="269">
        <v>1</v>
      </c>
      <c r="W28" s="269">
        <v>2</v>
      </c>
      <c r="X28" s="269">
        <v>2</v>
      </c>
      <c r="Y28" s="269">
        <v>2</v>
      </c>
      <c r="Z28" s="269">
        <v>2</v>
      </c>
      <c r="AA28" s="269">
        <v>3</v>
      </c>
      <c r="AB28" s="269">
        <v>3</v>
      </c>
      <c r="AC28" s="269">
        <v>2</v>
      </c>
      <c r="AD28" s="269">
        <v>1</v>
      </c>
      <c r="AE28" s="269">
        <v>5</v>
      </c>
      <c r="AF28" s="269">
        <v>4</v>
      </c>
      <c r="AG28" s="269">
        <v>2</v>
      </c>
      <c r="AH28" s="269">
        <v>0</v>
      </c>
      <c r="AI28" s="269">
        <v>2</v>
      </c>
      <c r="AJ28" s="270">
        <v>2</v>
      </c>
      <c r="AK28" s="271">
        <v>51</v>
      </c>
    </row>
    <row r="29" spans="1:37" ht="67.5" x14ac:dyDescent="0.25">
      <c r="A29" s="267" t="s">
        <v>61</v>
      </c>
      <c r="B29" s="255" t="s">
        <v>62</v>
      </c>
      <c r="C29" s="325">
        <v>0</v>
      </c>
      <c r="D29" s="325">
        <v>0</v>
      </c>
      <c r="E29" s="325">
        <v>0</v>
      </c>
      <c r="F29" s="269">
        <v>0</v>
      </c>
      <c r="G29" s="269">
        <v>0</v>
      </c>
      <c r="H29" s="269">
        <v>0</v>
      </c>
      <c r="I29" s="269">
        <v>0</v>
      </c>
      <c r="J29" s="269">
        <v>0</v>
      </c>
      <c r="K29" s="269">
        <v>0</v>
      </c>
      <c r="L29" s="269">
        <v>0</v>
      </c>
      <c r="N29" s="267" t="s">
        <v>2092</v>
      </c>
      <c r="O29" s="258" t="s">
        <v>67</v>
      </c>
      <c r="P29" s="268">
        <v>5</v>
      </c>
      <c r="Q29" s="269">
        <v>0</v>
      </c>
      <c r="R29" s="269">
        <v>0</v>
      </c>
      <c r="S29" s="269">
        <v>1</v>
      </c>
      <c r="T29" s="269">
        <v>1</v>
      </c>
      <c r="U29" s="269">
        <v>1</v>
      </c>
      <c r="V29" s="269">
        <v>1</v>
      </c>
      <c r="W29" s="269">
        <v>0</v>
      </c>
      <c r="X29" s="269">
        <v>0</v>
      </c>
      <c r="Y29" s="269">
        <v>0</v>
      </c>
      <c r="Z29" s="269">
        <v>0</v>
      </c>
      <c r="AA29" s="269">
        <v>1</v>
      </c>
      <c r="AB29" s="269">
        <v>1</v>
      </c>
      <c r="AC29" s="269">
        <v>0</v>
      </c>
      <c r="AD29" s="269">
        <v>0</v>
      </c>
      <c r="AE29" s="269">
        <v>2</v>
      </c>
      <c r="AF29" s="269">
        <v>2</v>
      </c>
      <c r="AG29" s="269">
        <v>0</v>
      </c>
      <c r="AH29" s="269">
        <v>0</v>
      </c>
      <c r="AI29" s="269">
        <v>0</v>
      </c>
      <c r="AJ29" s="270">
        <v>0</v>
      </c>
      <c r="AK29" s="271">
        <v>44</v>
      </c>
    </row>
    <row r="30" spans="1:37" ht="22.5" x14ac:dyDescent="0.25">
      <c r="A30" s="267" t="s">
        <v>63</v>
      </c>
      <c r="B30" s="255" t="s">
        <v>64</v>
      </c>
      <c r="C30" s="325">
        <v>8</v>
      </c>
      <c r="D30" s="325">
        <v>8</v>
      </c>
      <c r="E30" s="325">
        <v>7.75</v>
      </c>
      <c r="F30" s="269">
        <v>5</v>
      </c>
      <c r="G30" s="269">
        <v>2</v>
      </c>
      <c r="H30" s="269">
        <v>0</v>
      </c>
      <c r="I30" s="269">
        <v>0</v>
      </c>
      <c r="J30" s="269">
        <v>1</v>
      </c>
      <c r="K30" s="269">
        <v>1</v>
      </c>
      <c r="L30" s="269">
        <v>4</v>
      </c>
      <c r="N30" s="267" t="s">
        <v>68</v>
      </c>
      <c r="O30" s="258" t="s">
        <v>69</v>
      </c>
      <c r="P30" s="268">
        <v>5</v>
      </c>
      <c r="Q30" s="269">
        <v>0</v>
      </c>
      <c r="R30" s="269">
        <v>0</v>
      </c>
      <c r="S30" s="269">
        <v>0</v>
      </c>
      <c r="T30" s="269">
        <v>0</v>
      </c>
      <c r="U30" s="269">
        <v>1</v>
      </c>
      <c r="V30" s="269">
        <v>1</v>
      </c>
      <c r="W30" s="269">
        <v>1</v>
      </c>
      <c r="X30" s="269">
        <v>0</v>
      </c>
      <c r="Y30" s="269">
        <v>0</v>
      </c>
      <c r="Z30" s="269">
        <v>0</v>
      </c>
      <c r="AA30" s="269">
        <v>0</v>
      </c>
      <c r="AB30" s="269">
        <v>0</v>
      </c>
      <c r="AC30" s="269">
        <v>1</v>
      </c>
      <c r="AD30" s="269">
        <v>1</v>
      </c>
      <c r="AE30" s="269">
        <v>1</v>
      </c>
      <c r="AF30" s="269">
        <v>1</v>
      </c>
      <c r="AG30" s="269">
        <v>0</v>
      </c>
      <c r="AH30" s="269">
        <v>0</v>
      </c>
      <c r="AI30" s="269">
        <v>1</v>
      </c>
      <c r="AJ30" s="270">
        <v>0</v>
      </c>
      <c r="AK30" s="271">
        <v>49</v>
      </c>
    </row>
    <row r="31" spans="1:37" ht="78.75" x14ac:dyDescent="0.25">
      <c r="A31" s="267" t="s">
        <v>65</v>
      </c>
      <c r="B31" s="255" t="s">
        <v>66</v>
      </c>
      <c r="C31" s="325">
        <v>12</v>
      </c>
      <c r="D31" s="325">
        <v>12</v>
      </c>
      <c r="E31" s="325">
        <v>12</v>
      </c>
      <c r="F31" s="269">
        <v>6</v>
      </c>
      <c r="G31" s="269">
        <v>1</v>
      </c>
      <c r="H31" s="269">
        <v>0</v>
      </c>
      <c r="I31" s="269">
        <v>0</v>
      </c>
      <c r="J31" s="269">
        <v>1</v>
      </c>
      <c r="K31" s="269">
        <v>1</v>
      </c>
      <c r="L31" s="269">
        <v>9</v>
      </c>
      <c r="N31" s="267" t="s">
        <v>2093</v>
      </c>
      <c r="O31" s="258" t="s">
        <v>70</v>
      </c>
      <c r="P31" s="268">
        <v>7</v>
      </c>
      <c r="Q31" s="269">
        <v>0</v>
      </c>
      <c r="R31" s="269">
        <v>0</v>
      </c>
      <c r="S31" s="269">
        <v>0</v>
      </c>
      <c r="T31" s="269">
        <v>0</v>
      </c>
      <c r="U31" s="269">
        <v>1</v>
      </c>
      <c r="V31" s="269">
        <v>0</v>
      </c>
      <c r="W31" s="269">
        <v>0</v>
      </c>
      <c r="X31" s="269">
        <v>0</v>
      </c>
      <c r="Y31" s="269">
        <v>0</v>
      </c>
      <c r="Z31" s="269">
        <v>0</v>
      </c>
      <c r="AA31" s="269">
        <v>1</v>
      </c>
      <c r="AB31" s="269">
        <v>0</v>
      </c>
      <c r="AC31" s="269">
        <v>2</v>
      </c>
      <c r="AD31" s="269">
        <v>1</v>
      </c>
      <c r="AE31" s="269">
        <v>2</v>
      </c>
      <c r="AF31" s="269">
        <v>1</v>
      </c>
      <c r="AG31" s="269">
        <v>0</v>
      </c>
      <c r="AH31" s="269">
        <v>0</v>
      </c>
      <c r="AI31" s="269">
        <v>1</v>
      </c>
      <c r="AJ31" s="270">
        <v>0</v>
      </c>
      <c r="AK31" s="271">
        <v>52</v>
      </c>
    </row>
    <row r="32" spans="1:37" ht="78.75" x14ac:dyDescent="0.25">
      <c r="A32" s="267" t="s">
        <v>99</v>
      </c>
      <c r="B32" s="255" t="s">
        <v>67</v>
      </c>
      <c r="C32" s="325">
        <v>14</v>
      </c>
      <c r="D32" s="325">
        <v>14</v>
      </c>
      <c r="E32" s="325">
        <v>14</v>
      </c>
      <c r="F32" s="269">
        <v>4</v>
      </c>
      <c r="G32" s="269">
        <v>2</v>
      </c>
      <c r="H32" s="269">
        <v>0</v>
      </c>
      <c r="I32" s="269">
        <v>0</v>
      </c>
      <c r="J32" s="269">
        <v>2</v>
      </c>
      <c r="K32" s="269">
        <v>2</v>
      </c>
      <c r="L32" s="269">
        <v>4</v>
      </c>
      <c r="N32" s="267" t="s">
        <v>68</v>
      </c>
      <c r="O32" s="258" t="s">
        <v>71</v>
      </c>
      <c r="P32" s="268">
        <v>2</v>
      </c>
      <c r="Q32" s="269">
        <v>0</v>
      </c>
      <c r="R32" s="269">
        <v>0</v>
      </c>
      <c r="S32" s="269">
        <v>0</v>
      </c>
      <c r="T32" s="269">
        <v>0</v>
      </c>
      <c r="U32" s="269">
        <v>0</v>
      </c>
      <c r="V32" s="269">
        <v>0</v>
      </c>
      <c r="W32" s="269">
        <v>1</v>
      </c>
      <c r="X32" s="269">
        <v>0</v>
      </c>
      <c r="Y32" s="269">
        <v>0</v>
      </c>
      <c r="Z32" s="269">
        <v>0</v>
      </c>
      <c r="AA32" s="269">
        <v>0</v>
      </c>
      <c r="AB32" s="269">
        <v>0</v>
      </c>
      <c r="AC32" s="269">
        <v>0</v>
      </c>
      <c r="AD32" s="269">
        <v>0</v>
      </c>
      <c r="AE32" s="269">
        <v>1</v>
      </c>
      <c r="AF32" s="269">
        <v>1</v>
      </c>
      <c r="AG32" s="269">
        <v>0</v>
      </c>
      <c r="AH32" s="269">
        <v>0</v>
      </c>
      <c r="AI32" s="269">
        <v>0</v>
      </c>
      <c r="AJ32" s="270">
        <v>0</v>
      </c>
      <c r="AK32" s="271">
        <v>46</v>
      </c>
    </row>
    <row r="33" spans="1:37" ht="22.5" x14ac:dyDescent="0.25">
      <c r="A33" s="267" t="s">
        <v>68</v>
      </c>
      <c r="B33" s="255" t="s">
        <v>69</v>
      </c>
      <c r="C33" s="325">
        <v>0</v>
      </c>
      <c r="D33" s="325">
        <v>0</v>
      </c>
      <c r="E33" s="325">
        <v>0</v>
      </c>
      <c r="F33" s="269">
        <v>0</v>
      </c>
      <c r="G33" s="269">
        <v>0</v>
      </c>
      <c r="H33" s="269">
        <v>0</v>
      </c>
      <c r="I33" s="269">
        <v>0</v>
      </c>
      <c r="J33" s="269">
        <v>0</v>
      </c>
      <c r="K33" s="269">
        <v>0</v>
      </c>
      <c r="L33" s="269">
        <v>0</v>
      </c>
    </row>
    <row r="34" spans="1:37" ht="90" x14ac:dyDescent="0.25">
      <c r="A34" s="267" t="s">
        <v>100</v>
      </c>
      <c r="B34" s="255" t="s">
        <v>70</v>
      </c>
      <c r="C34" s="325">
        <v>9</v>
      </c>
      <c r="D34" s="325">
        <v>8.5</v>
      </c>
      <c r="E34" s="325">
        <v>8</v>
      </c>
      <c r="F34" s="269">
        <v>7</v>
      </c>
      <c r="G34" s="269">
        <v>2</v>
      </c>
      <c r="H34" s="269">
        <v>0</v>
      </c>
      <c r="I34" s="269">
        <v>0</v>
      </c>
      <c r="J34" s="269">
        <v>2</v>
      </c>
      <c r="K34" s="269">
        <v>2</v>
      </c>
      <c r="L34" s="269">
        <v>5</v>
      </c>
    </row>
    <row r="35" spans="1:37" ht="22.5" x14ac:dyDescent="0.25">
      <c r="A35" s="267" t="s">
        <v>68</v>
      </c>
      <c r="B35" s="255" t="s">
        <v>71</v>
      </c>
      <c r="C35" s="325">
        <v>0</v>
      </c>
      <c r="D35" s="325">
        <v>0</v>
      </c>
      <c r="E35" s="325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0</v>
      </c>
      <c r="K35" s="269">
        <v>0</v>
      </c>
      <c r="L35" s="269">
        <v>0</v>
      </c>
    </row>
    <row r="37" spans="1:37" x14ac:dyDescent="0.25">
      <c r="N37" s="292" t="s">
        <v>3</v>
      </c>
      <c r="O37" s="294" t="s">
        <v>4</v>
      </c>
      <c r="P37" s="294" t="s">
        <v>5</v>
      </c>
      <c r="Q37" s="292" t="s">
        <v>6</v>
      </c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3"/>
      <c r="AK37" s="291" t="s">
        <v>7</v>
      </c>
    </row>
    <row r="38" spans="1:37" x14ac:dyDescent="0.25">
      <c r="N38" s="292"/>
      <c r="O38" s="294"/>
      <c r="P38" s="294"/>
      <c r="Q38" s="292" t="s">
        <v>8</v>
      </c>
      <c r="R38" s="292"/>
      <c r="S38" s="292" t="s">
        <v>9</v>
      </c>
      <c r="T38" s="292"/>
      <c r="U38" s="292" t="s">
        <v>10</v>
      </c>
      <c r="V38" s="292"/>
      <c r="W38" s="292" t="s">
        <v>11</v>
      </c>
      <c r="X38" s="292"/>
      <c r="Y38" s="292" t="s">
        <v>12</v>
      </c>
      <c r="Z38" s="292"/>
      <c r="AA38" s="292" t="s">
        <v>13</v>
      </c>
      <c r="AB38" s="292"/>
      <c r="AC38" s="292" t="s">
        <v>14</v>
      </c>
      <c r="AD38" s="292"/>
      <c r="AE38" s="292" t="s">
        <v>15</v>
      </c>
      <c r="AF38" s="292"/>
      <c r="AG38" s="292" t="s">
        <v>16</v>
      </c>
      <c r="AH38" s="292"/>
      <c r="AI38" s="292" t="s">
        <v>17</v>
      </c>
      <c r="AJ38" s="293"/>
      <c r="AK38" s="291"/>
    </row>
    <row r="39" spans="1:37" ht="22.5" x14ac:dyDescent="0.25">
      <c r="N39" s="292"/>
      <c r="O39" s="294"/>
      <c r="P39" s="294"/>
      <c r="Q39" s="253" t="s">
        <v>18</v>
      </c>
      <c r="R39" s="253" t="s">
        <v>19</v>
      </c>
      <c r="S39" s="253" t="s">
        <v>18</v>
      </c>
      <c r="T39" s="253" t="s">
        <v>19</v>
      </c>
      <c r="U39" s="253" t="s">
        <v>18</v>
      </c>
      <c r="V39" s="253" t="s">
        <v>19</v>
      </c>
      <c r="W39" s="253" t="s">
        <v>18</v>
      </c>
      <c r="X39" s="253" t="s">
        <v>19</v>
      </c>
      <c r="Y39" s="253" t="s">
        <v>18</v>
      </c>
      <c r="Z39" s="253" t="s">
        <v>19</v>
      </c>
      <c r="AA39" s="253" t="s">
        <v>18</v>
      </c>
      <c r="AB39" s="253" t="s">
        <v>19</v>
      </c>
      <c r="AC39" s="253" t="s">
        <v>18</v>
      </c>
      <c r="AD39" s="253" t="s">
        <v>19</v>
      </c>
      <c r="AE39" s="253" t="s">
        <v>18</v>
      </c>
      <c r="AF39" s="253" t="s">
        <v>19</v>
      </c>
      <c r="AG39" s="253" t="s">
        <v>18</v>
      </c>
      <c r="AH39" s="253" t="s">
        <v>19</v>
      </c>
      <c r="AI39" s="253" t="s">
        <v>18</v>
      </c>
      <c r="AJ39" s="254" t="s">
        <v>19</v>
      </c>
      <c r="AK39" s="291"/>
    </row>
    <row r="40" spans="1:37" x14ac:dyDescent="0.25">
      <c r="N40" s="255">
        <v>1</v>
      </c>
      <c r="O40" s="255">
        <v>2</v>
      </c>
      <c r="P40" s="255">
        <v>3</v>
      </c>
      <c r="Q40" s="255">
        <v>4</v>
      </c>
      <c r="R40" s="255">
        <v>5</v>
      </c>
      <c r="S40" s="255">
        <v>6</v>
      </c>
      <c r="T40" s="255">
        <v>7</v>
      </c>
      <c r="U40" s="255">
        <v>8</v>
      </c>
      <c r="V40" s="255">
        <v>9</v>
      </c>
      <c r="W40" s="255">
        <v>10</v>
      </c>
      <c r="X40" s="255">
        <v>11</v>
      </c>
      <c r="Y40" s="255">
        <v>12</v>
      </c>
      <c r="Z40" s="255">
        <v>13</v>
      </c>
      <c r="AA40" s="255">
        <v>14</v>
      </c>
      <c r="AB40" s="255">
        <v>15</v>
      </c>
      <c r="AC40" s="255">
        <v>16</v>
      </c>
      <c r="AD40" s="255">
        <v>17</v>
      </c>
      <c r="AE40" s="255">
        <v>18</v>
      </c>
      <c r="AF40" s="255">
        <v>19</v>
      </c>
      <c r="AG40" s="255">
        <v>20</v>
      </c>
      <c r="AH40" s="255">
        <v>21</v>
      </c>
      <c r="AI40" s="255">
        <v>22</v>
      </c>
      <c r="AJ40" s="255">
        <v>23</v>
      </c>
      <c r="AK40" s="256">
        <v>24</v>
      </c>
    </row>
    <row r="41" spans="1:37" ht="22.5" x14ac:dyDescent="0.2">
      <c r="N41" s="257" t="s">
        <v>25</v>
      </c>
      <c r="O41" s="258" t="s">
        <v>26</v>
      </c>
      <c r="P41" s="259">
        <v>99</v>
      </c>
      <c r="Q41" s="260">
        <v>4</v>
      </c>
      <c r="R41" s="260">
        <v>2</v>
      </c>
      <c r="S41" s="260">
        <v>4</v>
      </c>
      <c r="T41" s="260">
        <v>2</v>
      </c>
      <c r="U41" s="260">
        <v>5</v>
      </c>
      <c r="V41" s="260">
        <v>2</v>
      </c>
      <c r="W41" s="260">
        <v>10</v>
      </c>
      <c r="X41" s="260">
        <v>8</v>
      </c>
      <c r="Y41" s="260">
        <v>14</v>
      </c>
      <c r="Z41" s="260">
        <v>14</v>
      </c>
      <c r="AA41" s="260">
        <v>9</v>
      </c>
      <c r="AB41" s="260">
        <v>4</v>
      </c>
      <c r="AC41" s="260">
        <v>10</v>
      </c>
      <c r="AD41" s="260">
        <v>6</v>
      </c>
      <c r="AE41" s="260">
        <v>15</v>
      </c>
      <c r="AF41" s="260">
        <v>12</v>
      </c>
      <c r="AG41" s="260">
        <v>13</v>
      </c>
      <c r="AH41" s="260">
        <v>8</v>
      </c>
      <c r="AI41" s="260">
        <v>15</v>
      </c>
      <c r="AJ41" s="261">
        <v>14</v>
      </c>
      <c r="AK41" s="262">
        <v>48</v>
      </c>
    </row>
    <row r="42" spans="1:37" ht="22.5" x14ac:dyDescent="0.2">
      <c r="N42" s="263" t="s">
        <v>2090</v>
      </c>
      <c r="O42" s="258" t="s">
        <v>27</v>
      </c>
      <c r="P42" s="259">
        <v>5</v>
      </c>
      <c r="Q42" s="260">
        <v>0</v>
      </c>
      <c r="R42" s="260">
        <v>0</v>
      </c>
      <c r="S42" s="260">
        <v>0</v>
      </c>
      <c r="T42" s="260">
        <v>0</v>
      </c>
      <c r="U42" s="260">
        <v>0</v>
      </c>
      <c r="V42" s="260">
        <v>0</v>
      </c>
      <c r="W42" s="260">
        <v>0</v>
      </c>
      <c r="X42" s="260">
        <v>0</v>
      </c>
      <c r="Y42" s="260">
        <v>3</v>
      </c>
      <c r="Z42" s="260">
        <v>3</v>
      </c>
      <c r="AA42" s="260">
        <v>0</v>
      </c>
      <c r="AB42" s="260">
        <v>0</v>
      </c>
      <c r="AC42" s="260">
        <v>1</v>
      </c>
      <c r="AD42" s="260">
        <v>0</v>
      </c>
      <c r="AE42" s="260">
        <v>0</v>
      </c>
      <c r="AF42" s="260">
        <v>0</v>
      </c>
      <c r="AG42" s="260">
        <v>1</v>
      </c>
      <c r="AH42" s="260">
        <v>1</v>
      </c>
      <c r="AI42" s="260">
        <v>0</v>
      </c>
      <c r="AJ42" s="261">
        <v>0</v>
      </c>
      <c r="AK42" s="262">
        <v>46</v>
      </c>
    </row>
    <row r="43" spans="1:37" ht="22.5" x14ac:dyDescent="0.2">
      <c r="N43" s="264" t="s">
        <v>28</v>
      </c>
      <c r="O43" s="258" t="s">
        <v>29</v>
      </c>
      <c r="P43" s="259">
        <v>1</v>
      </c>
      <c r="Q43" s="260">
        <v>0</v>
      </c>
      <c r="R43" s="260">
        <v>0</v>
      </c>
      <c r="S43" s="260">
        <v>0</v>
      </c>
      <c r="T43" s="260">
        <v>0</v>
      </c>
      <c r="U43" s="260">
        <v>0</v>
      </c>
      <c r="V43" s="260">
        <v>0</v>
      </c>
      <c r="W43" s="260">
        <v>0</v>
      </c>
      <c r="X43" s="260">
        <v>0</v>
      </c>
      <c r="Y43" s="260">
        <v>0</v>
      </c>
      <c r="Z43" s="260">
        <v>0</v>
      </c>
      <c r="AA43" s="260">
        <v>0</v>
      </c>
      <c r="AB43" s="260">
        <v>0</v>
      </c>
      <c r="AC43" s="260">
        <v>1</v>
      </c>
      <c r="AD43" s="260">
        <v>0</v>
      </c>
      <c r="AE43" s="260">
        <v>0</v>
      </c>
      <c r="AF43" s="260">
        <v>0</v>
      </c>
      <c r="AG43" s="260">
        <v>0</v>
      </c>
      <c r="AH43" s="260">
        <v>0</v>
      </c>
      <c r="AI43" s="260">
        <v>0</v>
      </c>
      <c r="AJ43" s="261">
        <v>0</v>
      </c>
      <c r="AK43" s="262">
        <v>51</v>
      </c>
    </row>
    <row r="44" spans="1:37" ht="22.5" x14ac:dyDescent="0.2">
      <c r="N44" s="264" t="s">
        <v>30</v>
      </c>
      <c r="O44" s="258" t="s">
        <v>31</v>
      </c>
      <c r="P44" s="259">
        <v>3</v>
      </c>
      <c r="Q44" s="260">
        <v>0</v>
      </c>
      <c r="R44" s="260">
        <v>0</v>
      </c>
      <c r="S44" s="260">
        <v>0</v>
      </c>
      <c r="T44" s="260">
        <v>0</v>
      </c>
      <c r="U44" s="260">
        <v>0</v>
      </c>
      <c r="V44" s="260">
        <v>0</v>
      </c>
      <c r="W44" s="260">
        <v>0</v>
      </c>
      <c r="X44" s="260">
        <v>0</v>
      </c>
      <c r="Y44" s="260">
        <v>2</v>
      </c>
      <c r="Z44" s="260">
        <v>2</v>
      </c>
      <c r="AA44" s="260">
        <v>0</v>
      </c>
      <c r="AB44" s="260">
        <v>0</v>
      </c>
      <c r="AC44" s="260">
        <v>0</v>
      </c>
      <c r="AD44" s="260">
        <v>0</v>
      </c>
      <c r="AE44" s="260">
        <v>0</v>
      </c>
      <c r="AF44" s="260">
        <v>0</v>
      </c>
      <c r="AG44" s="260">
        <v>1</v>
      </c>
      <c r="AH44" s="260">
        <v>1</v>
      </c>
      <c r="AI44" s="260">
        <v>0</v>
      </c>
      <c r="AJ44" s="261">
        <v>0</v>
      </c>
      <c r="AK44" s="262">
        <v>48</v>
      </c>
    </row>
    <row r="45" spans="1:37" x14ac:dyDescent="0.2">
      <c r="N45" s="264" t="s">
        <v>32</v>
      </c>
      <c r="O45" s="258" t="s">
        <v>33</v>
      </c>
      <c r="P45" s="259">
        <v>0</v>
      </c>
      <c r="Q45" s="260">
        <v>0</v>
      </c>
      <c r="R45" s="260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0</v>
      </c>
      <c r="AC45" s="260">
        <v>0</v>
      </c>
      <c r="AD45" s="260">
        <v>0</v>
      </c>
      <c r="AE45" s="260">
        <v>0</v>
      </c>
      <c r="AF45" s="260">
        <v>0</v>
      </c>
      <c r="AG45" s="260">
        <v>0</v>
      </c>
      <c r="AH45" s="260">
        <v>0</v>
      </c>
      <c r="AI45" s="260">
        <v>0</v>
      </c>
      <c r="AJ45" s="261">
        <v>0</v>
      </c>
      <c r="AK45" s="262">
        <v>0</v>
      </c>
    </row>
    <row r="46" spans="1:37" ht="22.5" x14ac:dyDescent="0.2">
      <c r="N46" s="263" t="s">
        <v>2091</v>
      </c>
      <c r="O46" s="258" t="s">
        <v>34</v>
      </c>
      <c r="P46" s="259">
        <v>50</v>
      </c>
      <c r="Q46" s="260">
        <v>3</v>
      </c>
      <c r="R46" s="260">
        <v>1</v>
      </c>
      <c r="S46" s="260">
        <v>3</v>
      </c>
      <c r="T46" s="260">
        <v>2</v>
      </c>
      <c r="U46" s="260">
        <v>3</v>
      </c>
      <c r="V46" s="260">
        <v>1</v>
      </c>
      <c r="W46" s="260">
        <v>5</v>
      </c>
      <c r="X46" s="260">
        <v>4</v>
      </c>
      <c r="Y46" s="260">
        <v>6</v>
      </c>
      <c r="Z46" s="260">
        <v>6</v>
      </c>
      <c r="AA46" s="260">
        <v>6</v>
      </c>
      <c r="AB46" s="260">
        <v>3</v>
      </c>
      <c r="AC46" s="260">
        <v>5</v>
      </c>
      <c r="AD46" s="260">
        <v>4</v>
      </c>
      <c r="AE46" s="260">
        <v>5</v>
      </c>
      <c r="AF46" s="260">
        <v>4</v>
      </c>
      <c r="AG46" s="260">
        <v>5</v>
      </c>
      <c r="AH46" s="260">
        <v>4</v>
      </c>
      <c r="AI46" s="260">
        <v>9</v>
      </c>
      <c r="AJ46" s="261">
        <v>8</v>
      </c>
      <c r="AK46" s="262">
        <v>47</v>
      </c>
    </row>
    <row r="47" spans="1:37" ht="33.75" x14ac:dyDescent="0.2">
      <c r="N47" s="264" t="s">
        <v>35</v>
      </c>
      <c r="O47" s="258" t="s">
        <v>36</v>
      </c>
      <c r="P47" s="259">
        <v>36</v>
      </c>
      <c r="Q47" s="260">
        <v>3</v>
      </c>
      <c r="R47" s="260">
        <v>1</v>
      </c>
      <c r="S47" s="260">
        <v>1</v>
      </c>
      <c r="T47" s="260">
        <v>1</v>
      </c>
      <c r="U47" s="260">
        <v>0</v>
      </c>
      <c r="V47" s="260">
        <v>0</v>
      </c>
      <c r="W47" s="260">
        <v>4</v>
      </c>
      <c r="X47" s="260">
        <v>4</v>
      </c>
      <c r="Y47" s="260">
        <v>5</v>
      </c>
      <c r="Z47" s="260">
        <v>5</v>
      </c>
      <c r="AA47" s="260">
        <v>2</v>
      </c>
      <c r="AB47" s="260">
        <v>1</v>
      </c>
      <c r="AC47" s="260">
        <v>4</v>
      </c>
      <c r="AD47" s="260">
        <v>4</v>
      </c>
      <c r="AE47" s="260">
        <v>4</v>
      </c>
      <c r="AF47" s="260">
        <v>4</v>
      </c>
      <c r="AG47" s="260">
        <v>5</v>
      </c>
      <c r="AH47" s="260">
        <v>4</v>
      </c>
      <c r="AI47" s="260">
        <v>8</v>
      </c>
      <c r="AJ47" s="261">
        <v>7</v>
      </c>
      <c r="AK47" s="262">
        <v>49</v>
      </c>
    </row>
    <row r="48" spans="1:37" ht="33.75" x14ac:dyDescent="0.2">
      <c r="N48" s="265" t="s">
        <v>37</v>
      </c>
      <c r="O48" s="258" t="s">
        <v>38</v>
      </c>
      <c r="P48" s="259">
        <v>17</v>
      </c>
      <c r="Q48" s="260">
        <v>1</v>
      </c>
      <c r="R48" s="260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3</v>
      </c>
      <c r="X48" s="260">
        <v>3</v>
      </c>
      <c r="Y48" s="260">
        <v>1</v>
      </c>
      <c r="Z48" s="260">
        <v>1</v>
      </c>
      <c r="AA48" s="260">
        <v>1</v>
      </c>
      <c r="AB48" s="260">
        <v>0</v>
      </c>
      <c r="AC48" s="260">
        <v>1</v>
      </c>
      <c r="AD48" s="260">
        <v>1</v>
      </c>
      <c r="AE48" s="260">
        <v>3</v>
      </c>
      <c r="AF48" s="260">
        <v>3</v>
      </c>
      <c r="AG48" s="260">
        <v>3</v>
      </c>
      <c r="AH48" s="260">
        <v>2</v>
      </c>
      <c r="AI48" s="260">
        <v>4</v>
      </c>
      <c r="AJ48" s="261">
        <v>4</v>
      </c>
      <c r="AK48" s="262">
        <v>51</v>
      </c>
    </row>
    <row r="49" spans="14:37" ht="33.75" x14ac:dyDescent="0.2">
      <c r="N49" s="265" t="s">
        <v>39</v>
      </c>
      <c r="O49" s="258" t="s">
        <v>40</v>
      </c>
      <c r="P49" s="259">
        <v>2</v>
      </c>
      <c r="Q49" s="260">
        <v>1</v>
      </c>
      <c r="R49" s="260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0</v>
      </c>
      <c r="AH49" s="260">
        <v>0</v>
      </c>
      <c r="AI49" s="260">
        <v>1</v>
      </c>
      <c r="AJ49" s="261">
        <v>1</v>
      </c>
      <c r="AK49" s="262">
        <v>44</v>
      </c>
    </row>
    <row r="50" spans="14:37" ht="33.75" x14ac:dyDescent="0.2">
      <c r="N50" s="265" t="s">
        <v>41</v>
      </c>
      <c r="O50" s="258" t="s">
        <v>42</v>
      </c>
      <c r="P50" s="259">
        <v>3</v>
      </c>
      <c r="Q50" s="260">
        <v>0</v>
      </c>
      <c r="R50" s="260">
        <v>0</v>
      </c>
      <c r="S50" s="260">
        <v>1</v>
      </c>
      <c r="T50" s="260">
        <v>1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260">
        <v>0</v>
      </c>
      <c r="AC50" s="260">
        <v>2</v>
      </c>
      <c r="AD50" s="260">
        <v>2</v>
      </c>
      <c r="AE50" s="260">
        <v>0</v>
      </c>
      <c r="AF50" s="260">
        <v>0</v>
      </c>
      <c r="AG50" s="260">
        <v>0</v>
      </c>
      <c r="AH50" s="260">
        <v>0</v>
      </c>
      <c r="AI50" s="260">
        <v>0</v>
      </c>
      <c r="AJ50" s="261">
        <v>0</v>
      </c>
      <c r="AK50" s="262">
        <v>42</v>
      </c>
    </row>
    <row r="51" spans="14:37" ht="22.5" x14ac:dyDescent="0.2">
      <c r="N51" s="265" t="s">
        <v>43</v>
      </c>
      <c r="O51" s="258" t="s">
        <v>44</v>
      </c>
      <c r="P51" s="259">
        <v>14</v>
      </c>
      <c r="Q51" s="260">
        <v>1</v>
      </c>
      <c r="R51" s="260">
        <v>1</v>
      </c>
      <c r="S51" s="260">
        <v>0</v>
      </c>
      <c r="T51" s="260">
        <v>0</v>
      </c>
      <c r="U51" s="260">
        <v>0</v>
      </c>
      <c r="V51" s="260">
        <v>0</v>
      </c>
      <c r="W51" s="260">
        <v>1</v>
      </c>
      <c r="X51" s="260">
        <v>1</v>
      </c>
      <c r="Y51" s="260">
        <v>4</v>
      </c>
      <c r="Z51" s="260">
        <v>4</v>
      </c>
      <c r="AA51" s="260">
        <v>1</v>
      </c>
      <c r="AB51" s="260">
        <v>1</v>
      </c>
      <c r="AC51" s="260">
        <v>1</v>
      </c>
      <c r="AD51" s="260">
        <v>1</v>
      </c>
      <c r="AE51" s="260">
        <v>1</v>
      </c>
      <c r="AF51" s="260">
        <v>1</v>
      </c>
      <c r="AG51" s="260">
        <v>2</v>
      </c>
      <c r="AH51" s="260">
        <v>2</v>
      </c>
      <c r="AI51" s="260">
        <v>3</v>
      </c>
      <c r="AJ51" s="261">
        <v>2</v>
      </c>
      <c r="AK51" s="262">
        <v>49</v>
      </c>
    </row>
    <row r="52" spans="14:37" ht="22.5" x14ac:dyDescent="0.2">
      <c r="N52" s="264" t="s">
        <v>45</v>
      </c>
      <c r="O52" s="258" t="s">
        <v>46</v>
      </c>
      <c r="P52" s="259">
        <v>5</v>
      </c>
      <c r="Q52" s="260">
        <v>0</v>
      </c>
      <c r="R52" s="260">
        <v>0</v>
      </c>
      <c r="S52" s="260">
        <v>0</v>
      </c>
      <c r="T52" s="260">
        <v>0</v>
      </c>
      <c r="U52" s="260">
        <v>1</v>
      </c>
      <c r="V52" s="260">
        <v>0</v>
      </c>
      <c r="W52" s="260">
        <v>0</v>
      </c>
      <c r="X52" s="260">
        <v>0</v>
      </c>
      <c r="Y52" s="260">
        <v>0</v>
      </c>
      <c r="Z52" s="260">
        <v>0</v>
      </c>
      <c r="AA52" s="260">
        <v>2</v>
      </c>
      <c r="AB52" s="260">
        <v>0</v>
      </c>
      <c r="AC52" s="260">
        <v>1</v>
      </c>
      <c r="AD52" s="260">
        <v>0</v>
      </c>
      <c r="AE52" s="260">
        <v>1</v>
      </c>
      <c r="AF52" s="260">
        <v>0</v>
      </c>
      <c r="AG52" s="260">
        <v>0</v>
      </c>
      <c r="AH52" s="260">
        <v>0</v>
      </c>
      <c r="AI52" s="260">
        <v>0</v>
      </c>
      <c r="AJ52" s="261">
        <v>0</v>
      </c>
      <c r="AK52" s="262">
        <v>45</v>
      </c>
    </row>
    <row r="53" spans="14:37" x14ac:dyDescent="0.2">
      <c r="N53" s="264" t="s">
        <v>47</v>
      </c>
      <c r="O53" s="258" t="s">
        <v>48</v>
      </c>
      <c r="P53" s="259">
        <v>1</v>
      </c>
      <c r="Q53" s="260">
        <v>0</v>
      </c>
      <c r="R53" s="260">
        <v>0</v>
      </c>
      <c r="S53" s="260">
        <v>0</v>
      </c>
      <c r="T53" s="260">
        <v>0</v>
      </c>
      <c r="U53" s="260">
        <v>1</v>
      </c>
      <c r="V53" s="260">
        <v>1</v>
      </c>
      <c r="W53" s="260">
        <v>0</v>
      </c>
      <c r="X53" s="260">
        <v>0</v>
      </c>
      <c r="Y53" s="260">
        <v>0</v>
      </c>
      <c r="Z53" s="260">
        <v>0</v>
      </c>
      <c r="AA53" s="260">
        <v>0</v>
      </c>
      <c r="AB53" s="260">
        <v>0</v>
      </c>
      <c r="AC53" s="260">
        <v>0</v>
      </c>
      <c r="AD53" s="260">
        <v>0</v>
      </c>
      <c r="AE53" s="260">
        <v>0</v>
      </c>
      <c r="AF53" s="260">
        <v>0</v>
      </c>
      <c r="AG53" s="260">
        <v>0</v>
      </c>
      <c r="AH53" s="260">
        <v>0</v>
      </c>
      <c r="AI53" s="260">
        <v>0</v>
      </c>
      <c r="AJ53" s="261">
        <v>0</v>
      </c>
      <c r="AK53" s="262">
        <v>30</v>
      </c>
    </row>
    <row r="54" spans="14:37" x14ac:dyDescent="0.2">
      <c r="N54" s="264" t="s">
        <v>49</v>
      </c>
      <c r="O54" s="258" t="s">
        <v>50</v>
      </c>
      <c r="P54" s="259">
        <v>1</v>
      </c>
      <c r="Q54" s="260">
        <v>0</v>
      </c>
      <c r="R54" s="260">
        <v>0</v>
      </c>
      <c r="S54" s="260">
        <v>0</v>
      </c>
      <c r="T54" s="260">
        <v>0</v>
      </c>
      <c r="U54" s="260">
        <v>0</v>
      </c>
      <c r="V54" s="260">
        <v>0</v>
      </c>
      <c r="W54" s="260">
        <v>0</v>
      </c>
      <c r="X54" s="260">
        <v>0</v>
      </c>
      <c r="Y54" s="260">
        <v>0</v>
      </c>
      <c r="Z54" s="260">
        <v>0</v>
      </c>
      <c r="AA54" s="260">
        <v>1</v>
      </c>
      <c r="AB54" s="260">
        <v>1</v>
      </c>
      <c r="AC54" s="260">
        <v>0</v>
      </c>
      <c r="AD54" s="260">
        <v>0</v>
      </c>
      <c r="AE54" s="260">
        <v>0</v>
      </c>
      <c r="AF54" s="260">
        <v>0</v>
      </c>
      <c r="AG54" s="260">
        <v>0</v>
      </c>
      <c r="AH54" s="260">
        <v>0</v>
      </c>
      <c r="AI54" s="260">
        <v>0</v>
      </c>
      <c r="AJ54" s="261">
        <v>0</v>
      </c>
      <c r="AK54" s="262">
        <v>45</v>
      </c>
    </row>
    <row r="55" spans="14:37" x14ac:dyDescent="0.2">
      <c r="N55" s="264" t="s">
        <v>51</v>
      </c>
      <c r="O55" s="258" t="s">
        <v>52</v>
      </c>
      <c r="P55" s="259">
        <v>0</v>
      </c>
      <c r="Q55" s="260">
        <v>0</v>
      </c>
      <c r="R55" s="260">
        <v>0</v>
      </c>
      <c r="S55" s="260">
        <v>0</v>
      </c>
      <c r="T55" s="260">
        <v>0</v>
      </c>
      <c r="U55" s="260">
        <v>0</v>
      </c>
      <c r="V55" s="260">
        <v>0</v>
      </c>
      <c r="W55" s="260">
        <v>0</v>
      </c>
      <c r="X55" s="260">
        <v>0</v>
      </c>
      <c r="Y55" s="260">
        <v>0</v>
      </c>
      <c r="Z55" s="260">
        <v>0</v>
      </c>
      <c r="AA55" s="260">
        <v>0</v>
      </c>
      <c r="AB55" s="260">
        <v>0</v>
      </c>
      <c r="AC55" s="260">
        <v>0</v>
      </c>
      <c r="AD55" s="260">
        <v>0</v>
      </c>
      <c r="AE55" s="260">
        <v>0</v>
      </c>
      <c r="AF55" s="260">
        <v>0</v>
      </c>
      <c r="AG55" s="260">
        <v>0</v>
      </c>
      <c r="AH55" s="260">
        <v>0</v>
      </c>
      <c r="AI55" s="260">
        <v>0</v>
      </c>
      <c r="AJ55" s="261">
        <v>0</v>
      </c>
      <c r="AK55" s="262">
        <v>0</v>
      </c>
    </row>
    <row r="56" spans="14:37" ht="45" x14ac:dyDescent="0.2">
      <c r="N56" s="264" t="s">
        <v>53</v>
      </c>
      <c r="O56" s="258" t="s">
        <v>54</v>
      </c>
      <c r="P56" s="259">
        <v>1</v>
      </c>
      <c r="Q56" s="260">
        <v>0</v>
      </c>
      <c r="R56" s="260">
        <v>0</v>
      </c>
      <c r="S56" s="260">
        <v>0</v>
      </c>
      <c r="T56" s="260">
        <v>0</v>
      </c>
      <c r="U56" s="260">
        <v>0</v>
      </c>
      <c r="V56" s="260">
        <v>0</v>
      </c>
      <c r="W56" s="260">
        <v>1</v>
      </c>
      <c r="X56" s="260">
        <v>0</v>
      </c>
      <c r="Y56" s="260">
        <v>0</v>
      </c>
      <c r="Z56" s="260">
        <v>0</v>
      </c>
      <c r="AA56" s="260">
        <v>0</v>
      </c>
      <c r="AB56" s="260">
        <v>0</v>
      </c>
      <c r="AC56" s="260">
        <v>0</v>
      </c>
      <c r="AD56" s="260">
        <v>0</v>
      </c>
      <c r="AE56" s="260">
        <v>0</v>
      </c>
      <c r="AF56" s="260">
        <v>0</v>
      </c>
      <c r="AG56" s="260">
        <v>0</v>
      </c>
      <c r="AH56" s="260">
        <v>0</v>
      </c>
      <c r="AI56" s="260">
        <v>0</v>
      </c>
      <c r="AJ56" s="261">
        <v>0</v>
      </c>
      <c r="AK56" s="262">
        <v>35</v>
      </c>
    </row>
    <row r="57" spans="14:37" ht="22.5" x14ac:dyDescent="0.2">
      <c r="N57" s="264" t="s">
        <v>55</v>
      </c>
      <c r="O57" s="258" t="s">
        <v>56</v>
      </c>
      <c r="P57" s="259">
        <v>1</v>
      </c>
      <c r="Q57" s="260">
        <v>0</v>
      </c>
      <c r="R57" s="260">
        <v>0</v>
      </c>
      <c r="S57" s="260">
        <v>0</v>
      </c>
      <c r="T57" s="260">
        <v>0</v>
      </c>
      <c r="U57" s="260">
        <v>1</v>
      </c>
      <c r="V57" s="260">
        <v>0</v>
      </c>
      <c r="W57" s="260">
        <v>0</v>
      </c>
      <c r="X57" s="260">
        <v>0</v>
      </c>
      <c r="Y57" s="260">
        <v>0</v>
      </c>
      <c r="Z57" s="260">
        <v>0</v>
      </c>
      <c r="AA57" s="260">
        <v>0</v>
      </c>
      <c r="AB57" s="260">
        <v>0</v>
      </c>
      <c r="AC57" s="260">
        <v>0</v>
      </c>
      <c r="AD57" s="260">
        <v>0</v>
      </c>
      <c r="AE57" s="260">
        <v>0</v>
      </c>
      <c r="AF57" s="260">
        <v>0</v>
      </c>
      <c r="AG57" s="260">
        <v>0</v>
      </c>
      <c r="AH57" s="260">
        <v>0</v>
      </c>
      <c r="AI57" s="260">
        <v>0</v>
      </c>
      <c r="AJ57" s="261">
        <v>0</v>
      </c>
      <c r="AK57" s="262">
        <v>30</v>
      </c>
    </row>
    <row r="58" spans="14:37" x14ac:dyDescent="0.2">
      <c r="N58" s="264" t="s">
        <v>57</v>
      </c>
      <c r="O58" s="258" t="s">
        <v>58</v>
      </c>
      <c r="P58" s="259">
        <v>3</v>
      </c>
      <c r="Q58" s="260">
        <v>0</v>
      </c>
      <c r="R58" s="260">
        <v>0</v>
      </c>
      <c r="S58" s="260">
        <v>0</v>
      </c>
      <c r="T58" s="260">
        <v>0</v>
      </c>
      <c r="U58" s="260">
        <v>0</v>
      </c>
      <c r="V58" s="260">
        <v>0</v>
      </c>
      <c r="W58" s="260">
        <v>0</v>
      </c>
      <c r="X58" s="260">
        <v>0</v>
      </c>
      <c r="Y58" s="260">
        <v>1</v>
      </c>
      <c r="Z58" s="260">
        <v>1</v>
      </c>
      <c r="AA58" s="260">
        <v>1</v>
      </c>
      <c r="AB58" s="260">
        <v>1</v>
      </c>
      <c r="AC58" s="260">
        <v>0</v>
      </c>
      <c r="AD58" s="260">
        <v>0</v>
      </c>
      <c r="AE58" s="260">
        <v>0</v>
      </c>
      <c r="AF58" s="260">
        <v>0</v>
      </c>
      <c r="AG58" s="260">
        <v>0</v>
      </c>
      <c r="AH58" s="260">
        <v>0</v>
      </c>
      <c r="AI58" s="260">
        <v>1</v>
      </c>
      <c r="AJ58" s="261">
        <v>1</v>
      </c>
      <c r="AK58" s="262">
        <v>50</v>
      </c>
    </row>
    <row r="59" spans="14:37" x14ac:dyDescent="0.2">
      <c r="N59" s="264" t="s">
        <v>59</v>
      </c>
      <c r="O59" s="258" t="s">
        <v>60</v>
      </c>
      <c r="P59" s="259">
        <v>0</v>
      </c>
      <c r="Q59" s="260">
        <v>0</v>
      </c>
      <c r="R59" s="260">
        <v>0</v>
      </c>
      <c r="S59" s="260">
        <v>0</v>
      </c>
      <c r="T59" s="260">
        <v>0</v>
      </c>
      <c r="U59" s="260">
        <v>0</v>
      </c>
      <c r="V59" s="260">
        <v>0</v>
      </c>
      <c r="W59" s="260">
        <v>0</v>
      </c>
      <c r="X59" s="260">
        <v>0</v>
      </c>
      <c r="Y59" s="260">
        <v>0</v>
      </c>
      <c r="Z59" s="260">
        <v>0</v>
      </c>
      <c r="AA59" s="260">
        <v>0</v>
      </c>
      <c r="AB59" s="260">
        <v>0</v>
      </c>
      <c r="AC59" s="260">
        <v>0</v>
      </c>
      <c r="AD59" s="260">
        <v>0</v>
      </c>
      <c r="AE59" s="260">
        <v>0</v>
      </c>
      <c r="AF59" s="260">
        <v>0</v>
      </c>
      <c r="AG59" s="260">
        <v>0</v>
      </c>
      <c r="AH59" s="260">
        <v>0</v>
      </c>
      <c r="AI59" s="260">
        <v>0</v>
      </c>
      <c r="AJ59" s="261">
        <v>0</v>
      </c>
      <c r="AK59" s="262">
        <v>0</v>
      </c>
    </row>
    <row r="60" spans="14:37" x14ac:dyDescent="0.2">
      <c r="N60" s="264" t="s">
        <v>61</v>
      </c>
      <c r="O60" s="258" t="s">
        <v>62</v>
      </c>
      <c r="P60" s="259">
        <v>2</v>
      </c>
      <c r="Q60" s="260">
        <v>0</v>
      </c>
      <c r="R60" s="260">
        <v>0</v>
      </c>
      <c r="S60" s="260">
        <v>2</v>
      </c>
      <c r="T60" s="260">
        <v>1</v>
      </c>
      <c r="U60" s="260">
        <v>0</v>
      </c>
      <c r="V60" s="260">
        <v>0</v>
      </c>
      <c r="W60" s="260">
        <v>0</v>
      </c>
      <c r="X60" s="260">
        <v>0</v>
      </c>
      <c r="Y60" s="260">
        <v>0</v>
      </c>
      <c r="Z60" s="260">
        <v>0</v>
      </c>
      <c r="AA60" s="260">
        <v>0</v>
      </c>
      <c r="AB60" s="260">
        <v>0</v>
      </c>
      <c r="AC60" s="260">
        <v>0</v>
      </c>
      <c r="AD60" s="260">
        <v>0</v>
      </c>
      <c r="AE60" s="260">
        <v>0</v>
      </c>
      <c r="AF60" s="260">
        <v>0</v>
      </c>
      <c r="AG60" s="260">
        <v>0</v>
      </c>
      <c r="AH60" s="260">
        <v>0</v>
      </c>
      <c r="AI60" s="260">
        <v>0</v>
      </c>
      <c r="AJ60" s="261">
        <v>0</v>
      </c>
      <c r="AK60" s="262">
        <v>25</v>
      </c>
    </row>
    <row r="61" spans="14:37" ht="22.5" x14ac:dyDescent="0.2">
      <c r="N61" s="263" t="s">
        <v>63</v>
      </c>
      <c r="O61" s="258" t="s">
        <v>64</v>
      </c>
      <c r="P61" s="259">
        <v>8</v>
      </c>
      <c r="Q61" s="260">
        <v>1</v>
      </c>
      <c r="R61" s="260">
        <v>1</v>
      </c>
      <c r="S61" s="260">
        <v>1</v>
      </c>
      <c r="T61" s="260">
        <v>0</v>
      </c>
      <c r="U61" s="260">
        <v>1</v>
      </c>
      <c r="V61" s="260">
        <v>1</v>
      </c>
      <c r="W61" s="260">
        <v>2</v>
      </c>
      <c r="X61" s="260">
        <v>2</v>
      </c>
      <c r="Y61" s="260">
        <v>0</v>
      </c>
      <c r="Z61" s="260">
        <v>0</v>
      </c>
      <c r="AA61" s="260">
        <v>1</v>
      </c>
      <c r="AB61" s="260">
        <v>0</v>
      </c>
      <c r="AC61" s="260">
        <v>0</v>
      </c>
      <c r="AD61" s="260">
        <v>0</v>
      </c>
      <c r="AE61" s="260">
        <v>2</v>
      </c>
      <c r="AF61" s="260">
        <v>2</v>
      </c>
      <c r="AG61" s="260">
        <v>0</v>
      </c>
      <c r="AH61" s="260">
        <v>0</v>
      </c>
      <c r="AI61" s="260">
        <v>0</v>
      </c>
      <c r="AJ61" s="261">
        <v>0</v>
      </c>
      <c r="AK61" s="262">
        <v>38</v>
      </c>
    </row>
    <row r="62" spans="14:37" x14ac:dyDescent="0.2">
      <c r="N62" s="263" t="s">
        <v>65</v>
      </c>
      <c r="O62" s="258" t="s">
        <v>66</v>
      </c>
      <c r="P62" s="259">
        <v>36</v>
      </c>
      <c r="Q62" s="260">
        <v>0</v>
      </c>
      <c r="R62" s="260">
        <v>0</v>
      </c>
      <c r="S62" s="260">
        <v>0</v>
      </c>
      <c r="T62" s="260">
        <v>0</v>
      </c>
      <c r="U62" s="260">
        <v>1</v>
      </c>
      <c r="V62" s="260">
        <v>0</v>
      </c>
      <c r="W62" s="260">
        <v>3</v>
      </c>
      <c r="X62" s="260">
        <v>2</v>
      </c>
      <c r="Y62" s="260">
        <v>5</v>
      </c>
      <c r="Z62" s="260">
        <v>5</v>
      </c>
      <c r="AA62" s="260">
        <v>2</v>
      </c>
      <c r="AB62" s="260">
        <v>1</v>
      </c>
      <c r="AC62" s="260">
        <v>4</v>
      </c>
      <c r="AD62" s="260">
        <v>2</v>
      </c>
      <c r="AE62" s="260">
        <v>8</v>
      </c>
      <c r="AF62" s="260">
        <v>6</v>
      </c>
      <c r="AG62" s="260">
        <v>7</v>
      </c>
      <c r="AH62" s="260">
        <v>3</v>
      </c>
      <c r="AI62" s="260">
        <v>6</v>
      </c>
      <c r="AJ62" s="261">
        <v>6</v>
      </c>
      <c r="AK62" s="262">
        <v>53</v>
      </c>
    </row>
    <row r="63" spans="14:37" ht="67.5" x14ac:dyDescent="0.2">
      <c r="N63" s="257" t="s">
        <v>2092</v>
      </c>
      <c r="O63" s="258" t="s">
        <v>67</v>
      </c>
      <c r="P63" s="259">
        <v>14</v>
      </c>
      <c r="Q63" s="260">
        <v>1</v>
      </c>
      <c r="R63" s="260">
        <v>0</v>
      </c>
      <c r="S63" s="260">
        <v>0</v>
      </c>
      <c r="T63" s="260">
        <v>0</v>
      </c>
      <c r="U63" s="260">
        <v>0</v>
      </c>
      <c r="V63" s="260">
        <v>0</v>
      </c>
      <c r="W63" s="260">
        <v>1</v>
      </c>
      <c r="X63" s="260">
        <v>1</v>
      </c>
      <c r="Y63" s="260">
        <v>1</v>
      </c>
      <c r="Z63" s="260">
        <v>1</v>
      </c>
      <c r="AA63" s="260">
        <v>1</v>
      </c>
      <c r="AB63" s="260">
        <v>0</v>
      </c>
      <c r="AC63" s="260">
        <v>0</v>
      </c>
      <c r="AD63" s="260">
        <v>0</v>
      </c>
      <c r="AE63" s="260">
        <v>3</v>
      </c>
      <c r="AF63" s="260">
        <v>3</v>
      </c>
      <c r="AG63" s="260">
        <v>3</v>
      </c>
      <c r="AH63" s="260">
        <v>2</v>
      </c>
      <c r="AI63" s="260">
        <v>4</v>
      </c>
      <c r="AJ63" s="261">
        <v>4</v>
      </c>
      <c r="AK63" s="262">
        <v>54</v>
      </c>
    </row>
    <row r="64" spans="14:37" ht="22.5" x14ac:dyDescent="0.2">
      <c r="N64" s="263" t="s">
        <v>68</v>
      </c>
      <c r="O64" s="258" t="s">
        <v>69</v>
      </c>
      <c r="P64" s="259">
        <v>22</v>
      </c>
      <c r="Q64" s="260">
        <v>2</v>
      </c>
      <c r="R64" s="260">
        <v>1</v>
      </c>
      <c r="S64" s="260">
        <v>1</v>
      </c>
      <c r="T64" s="260">
        <v>1</v>
      </c>
      <c r="U64" s="260">
        <v>0</v>
      </c>
      <c r="V64" s="260">
        <v>0</v>
      </c>
      <c r="W64" s="260">
        <v>3</v>
      </c>
      <c r="X64" s="260">
        <v>3</v>
      </c>
      <c r="Y64" s="260">
        <v>4</v>
      </c>
      <c r="Z64" s="260">
        <v>4</v>
      </c>
      <c r="AA64" s="260">
        <v>1</v>
      </c>
      <c r="AB64" s="260">
        <v>1</v>
      </c>
      <c r="AC64" s="260">
        <v>4</v>
      </c>
      <c r="AD64" s="260">
        <v>4</v>
      </c>
      <c r="AE64" s="260">
        <v>1</v>
      </c>
      <c r="AF64" s="260">
        <v>1</v>
      </c>
      <c r="AG64" s="260">
        <v>2</v>
      </c>
      <c r="AH64" s="260">
        <v>2</v>
      </c>
      <c r="AI64" s="260">
        <v>4</v>
      </c>
      <c r="AJ64" s="261">
        <v>3</v>
      </c>
      <c r="AK64" s="262">
        <v>46</v>
      </c>
    </row>
    <row r="65" spans="14:37" ht="78.75" x14ac:dyDescent="0.2">
      <c r="N65" s="257" t="s">
        <v>2093</v>
      </c>
      <c r="O65" s="258" t="s">
        <v>70</v>
      </c>
      <c r="P65" s="259">
        <v>4</v>
      </c>
      <c r="Q65" s="260">
        <v>0</v>
      </c>
      <c r="R65" s="260">
        <v>0</v>
      </c>
      <c r="S65" s="260">
        <v>0</v>
      </c>
      <c r="T65" s="260">
        <v>0</v>
      </c>
      <c r="U65" s="260">
        <v>1</v>
      </c>
      <c r="V65" s="260">
        <v>0</v>
      </c>
      <c r="W65" s="260">
        <v>0</v>
      </c>
      <c r="X65" s="260">
        <v>0</v>
      </c>
      <c r="Y65" s="260">
        <v>0</v>
      </c>
      <c r="Z65" s="260">
        <v>0</v>
      </c>
      <c r="AA65" s="260">
        <v>2</v>
      </c>
      <c r="AB65" s="260">
        <v>0</v>
      </c>
      <c r="AC65" s="260">
        <v>0</v>
      </c>
      <c r="AD65" s="260">
        <v>0</v>
      </c>
      <c r="AE65" s="260">
        <v>1</v>
      </c>
      <c r="AF65" s="260">
        <v>0</v>
      </c>
      <c r="AG65" s="260">
        <v>0</v>
      </c>
      <c r="AH65" s="260">
        <v>0</v>
      </c>
      <c r="AI65" s="260">
        <v>0</v>
      </c>
      <c r="AJ65" s="261">
        <v>0</v>
      </c>
      <c r="AK65" s="262">
        <v>44</v>
      </c>
    </row>
    <row r="66" spans="14:37" ht="22.5" x14ac:dyDescent="0.2">
      <c r="N66" s="263" t="s">
        <v>68</v>
      </c>
      <c r="O66" s="258" t="s">
        <v>71</v>
      </c>
      <c r="P66" s="259">
        <v>1</v>
      </c>
      <c r="Q66" s="260">
        <v>0</v>
      </c>
      <c r="R66" s="260">
        <v>0</v>
      </c>
      <c r="S66" s="260">
        <v>0</v>
      </c>
      <c r="T66" s="260">
        <v>0</v>
      </c>
      <c r="U66" s="260">
        <v>0</v>
      </c>
      <c r="V66" s="260">
        <v>0</v>
      </c>
      <c r="W66" s="260">
        <v>0</v>
      </c>
      <c r="X66" s="260">
        <v>0</v>
      </c>
      <c r="Y66" s="260">
        <v>0</v>
      </c>
      <c r="Z66" s="260">
        <v>0</v>
      </c>
      <c r="AA66" s="260">
        <v>0</v>
      </c>
      <c r="AB66" s="260">
        <v>0</v>
      </c>
      <c r="AC66" s="260">
        <v>1</v>
      </c>
      <c r="AD66" s="260">
        <v>0</v>
      </c>
      <c r="AE66" s="260">
        <v>0</v>
      </c>
      <c r="AF66" s="260">
        <v>0</v>
      </c>
      <c r="AG66" s="260">
        <v>0</v>
      </c>
      <c r="AH66" s="260">
        <v>0</v>
      </c>
      <c r="AI66" s="260">
        <v>0</v>
      </c>
      <c r="AJ66" s="261">
        <v>0</v>
      </c>
      <c r="AK66" s="262">
        <v>50</v>
      </c>
    </row>
  </sheetData>
  <mergeCells count="46">
    <mergeCell ref="G3:I3"/>
    <mergeCell ref="J3:K3"/>
    <mergeCell ref="L3:L8"/>
    <mergeCell ref="D4:D8"/>
    <mergeCell ref="E4:E8"/>
    <mergeCell ref="G4:G8"/>
    <mergeCell ref="H4:I4"/>
    <mergeCell ref="J4:J8"/>
    <mergeCell ref="K4:K8"/>
    <mergeCell ref="H5:H8"/>
    <mergeCell ref="I5:I8"/>
    <mergeCell ref="A3:A8"/>
    <mergeCell ref="B3:B8"/>
    <mergeCell ref="C3:C8"/>
    <mergeCell ref="D3:E3"/>
    <mergeCell ref="F3:F8"/>
    <mergeCell ref="N3:N5"/>
    <mergeCell ref="O3:O5"/>
    <mergeCell ref="P3:P5"/>
    <mergeCell ref="Q3:AJ3"/>
    <mergeCell ref="AK3:AK5"/>
    <mergeCell ref="Q4:R4"/>
    <mergeCell ref="S4:T4"/>
    <mergeCell ref="U4:V4"/>
    <mergeCell ref="W4:X4"/>
    <mergeCell ref="Y4:Z4"/>
    <mergeCell ref="N37:N39"/>
    <mergeCell ref="O37:O39"/>
    <mergeCell ref="P37:P39"/>
    <mergeCell ref="Q37:AJ37"/>
    <mergeCell ref="AI38:AJ38"/>
    <mergeCell ref="AA4:AB4"/>
    <mergeCell ref="AC4:AD4"/>
    <mergeCell ref="AE4:AF4"/>
    <mergeCell ref="AG4:AH4"/>
    <mergeCell ref="AI4:AJ4"/>
    <mergeCell ref="AK37:AK39"/>
    <mergeCell ref="Q38:R38"/>
    <mergeCell ref="S38:T38"/>
    <mergeCell ref="U38:V38"/>
    <mergeCell ref="W38:X38"/>
    <mergeCell ref="Y38:Z38"/>
    <mergeCell ref="AA38:AB38"/>
    <mergeCell ref="AC38:AD38"/>
    <mergeCell ref="AE38:AF38"/>
    <mergeCell ref="AG38:AH3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46"/>
  <sheetViews>
    <sheetView workbookViewId="0">
      <selection activeCell="B3" sqref="B3"/>
    </sheetView>
  </sheetViews>
  <sheetFormatPr defaultRowHeight="15" x14ac:dyDescent="0.25"/>
  <cols>
    <col min="1" max="1" width="4.85546875" customWidth="1"/>
    <col min="2" max="2" width="23.85546875" customWidth="1"/>
    <col min="3" max="3" width="12.140625" customWidth="1"/>
    <col min="4" max="4" width="13.42578125" customWidth="1"/>
    <col min="5" max="5" width="14.42578125" customWidth="1"/>
    <col min="6" max="6" width="10.7109375" customWidth="1"/>
    <col min="7" max="7" width="21.7109375" customWidth="1"/>
    <col min="8" max="8" width="29.140625" customWidth="1"/>
    <col min="9" max="9" width="27.28515625" customWidth="1"/>
    <col min="10" max="10" width="25.7109375" customWidth="1"/>
    <col min="11" max="11" width="17" customWidth="1"/>
  </cols>
  <sheetData>
    <row r="2" spans="2:11" x14ac:dyDescent="0.25">
      <c r="B2" s="245" t="s">
        <v>2094</v>
      </c>
    </row>
    <row r="4" spans="2:11" ht="15.75" x14ac:dyDescent="0.25">
      <c r="B4" s="239" t="s">
        <v>2040</v>
      </c>
      <c r="D4" s="164" t="s">
        <v>1991</v>
      </c>
      <c r="E4" s="164"/>
    </row>
    <row r="5" spans="2:11" x14ac:dyDescent="0.25">
      <c r="D5" s="168">
        <v>45658</v>
      </c>
      <c r="E5" s="229"/>
    </row>
    <row r="6" spans="2:11" ht="56.25" x14ac:dyDescent="0.25">
      <c r="B6" s="199" t="s">
        <v>1989</v>
      </c>
      <c r="C6" s="200" t="s">
        <v>1990</v>
      </c>
      <c r="D6" s="251" t="s">
        <v>2031</v>
      </c>
      <c r="E6" s="251" t="s">
        <v>2032</v>
      </c>
      <c r="F6" s="201" t="s">
        <v>2022</v>
      </c>
      <c r="G6" s="201" t="s">
        <v>2021</v>
      </c>
      <c r="H6" s="201" t="s">
        <v>2043</v>
      </c>
      <c r="I6" s="201" t="s">
        <v>2016</v>
      </c>
      <c r="J6" s="202" t="s">
        <v>2018</v>
      </c>
      <c r="K6" s="242" t="s">
        <v>2044</v>
      </c>
    </row>
    <row r="7" spans="2:11" ht="22.5" x14ac:dyDescent="0.25">
      <c r="B7" s="197" t="s">
        <v>2049</v>
      </c>
      <c r="C7" s="249">
        <v>32926</v>
      </c>
      <c r="D7" s="211">
        <f t="shared" ref="D7:D46" si="0">YEARFRAC(C7,$D$5,1)</f>
        <v>34.858316221765911</v>
      </c>
      <c r="E7" s="211" t="str">
        <f t="shared" ref="E7:E46" si="1">IF(D7&lt;25,"моложе 25 лет",IF(D7&lt;30,"25 - 29",IF(D7&lt;35,"30 - 34",IF(D7&lt;40,"35 - 39",IF(D7&lt;45,"40 - 44",IF(D7&lt;50,"45 - 49",IF(D7&lt;55,"50 - 54",IF(D7&lt;60,"55 - 59",IF(D7&lt;65,"60 - 64","65 и более")))))))))</f>
        <v>30 - 34</v>
      </c>
      <c r="F7" s="183" t="s">
        <v>2020</v>
      </c>
      <c r="G7" s="182" t="s">
        <v>2009</v>
      </c>
      <c r="H7" s="182" t="s">
        <v>79</v>
      </c>
      <c r="I7" s="182"/>
      <c r="J7" s="198"/>
      <c r="K7" s="241"/>
    </row>
    <row r="8" spans="2:11" x14ac:dyDescent="0.25">
      <c r="B8" s="197" t="s">
        <v>2050</v>
      </c>
      <c r="C8" s="249">
        <v>29293</v>
      </c>
      <c r="D8" s="211">
        <f t="shared" si="0"/>
        <v>44.803594810141654</v>
      </c>
      <c r="E8" s="211" t="str">
        <f t="shared" si="1"/>
        <v>40 - 44</v>
      </c>
      <c r="F8" s="183" t="s">
        <v>2020</v>
      </c>
      <c r="G8" s="182" t="s">
        <v>2009</v>
      </c>
      <c r="H8" s="182" t="s">
        <v>2025</v>
      </c>
      <c r="I8" s="182" t="s">
        <v>32</v>
      </c>
      <c r="J8" s="198"/>
      <c r="K8" s="241"/>
    </row>
    <row r="9" spans="2:11" x14ac:dyDescent="0.25">
      <c r="B9" s="203" t="s">
        <v>2051</v>
      </c>
      <c r="C9" s="250">
        <v>29383</v>
      </c>
      <c r="D9" s="211">
        <f t="shared" si="0"/>
        <v>44.557195571955724</v>
      </c>
      <c r="E9" s="230" t="str">
        <f t="shared" si="1"/>
        <v>40 - 44</v>
      </c>
      <c r="F9" s="204" t="s">
        <v>2020</v>
      </c>
      <c r="G9" s="182" t="s">
        <v>2009</v>
      </c>
      <c r="H9" s="182" t="s">
        <v>79</v>
      </c>
      <c r="I9" s="205"/>
      <c r="J9" s="206"/>
      <c r="K9" s="241"/>
    </row>
    <row r="10" spans="2:11" ht="22.5" x14ac:dyDescent="0.25">
      <c r="B10" s="207" t="s">
        <v>2052</v>
      </c>
      <c r="C10" s="228">
        <v>33427</v>
      </c>
      <c r="D10" s="211">
        <f t="shared" si="0"/>
        <v>33.485998122653314</v>
      </c>
      <c r="E10" s="211" t="str">
        <f t="shared" si="1"/>
        <v>30 - 34</v>
      </c>
      <c r="F10" s="208" t="s">
        <v>2020</v>
      </c>
      <c r="G10" s="182" t="s">
        <v>2009</v>
      </c>
      <c r="H10" s="209" t="s">
        <v>79</v>
      </c>
      <c r="I10" s="209"/>
      <c r="J10" s="210"/>
      <c r="K10" s="241"/>
    </row>
    <row r="11" spans="2:11" ht="22.5" x14ac:dyDescent="0.25">
      <c r="B11" s="207" t="s">
        <v>2053</v>
      </c>
      <c r="C11" s="228">
        <v>24960</v>
      </c>
      <c r="D11" s="211">
        <f t="shared" si="0"/>
        <v>56.666698135473212</v>
      </c>
      <c r="E11" s="211" t="str">
        <f t="shared" si="1"/>
        <v>55 - 59</v>
      </c>
      <c r="F11" s="208" t="s">
        <v>2020</v>
      </c>
      <c r="G11" s="182" t="s">
        <v>2009</v>
      </c>
      <c r="H11" s="212" t="s">
        <v>2024</v>
      </c>
      <c r="I11" s="209" t="s">
        <v>2008</v>
      </c>
      <c r="J11" s="210" t="s">
        <v>2017</v>
      </c>
      <c r="K11" s="241" t="s">
        <v>2003</v>
      </c>
    </row>
    <row r="12" spans="2:11" ht="22.5" x14ac:dyDescent="0.25">
      <c r="B12" s="207" t="s">
        <v>2054</v>
      </c>
      <c r="C12" s="228">
        <v>26797</v>
      </c>
      <c r="D12" s="211">
        <f t="shared" si="0"/>
        <v>51.639270585804312</v>
      </c>
      <c r="E12" s="211" t="str">
        <f t="shared" si="1"/>
        <v>50 - 54</v>
      </c>
      <c r="F12" s="208" t="s">
        <v>2020</v>
      </c>
      <c r="G12" s="182" t="s">
        <v>2009</v>
      </c>
      <c r="H12" s="209" t="s">
        <v>79</v>
      </c>
      <c r="I12" s="209"/>
      <c r="J12" s="210"/>
      <c r="K12" s="241"/>
    </row>
    <row r="13" spans="2:11" ht="22.5" x14ac:dyDescent="0.25">
      <c r="B13" s="207" t="s">
        <v>2055</v>
      </c>
      <c r="C13" s="228">
        <v>38958</v>
      </c>
      <c r="D13" s="211">
        <f t="shared" si="0"/>
        <v>18.343600273785079</v>
      </c>
      <c r="E13" s="211" t="str">
        <f t="shared" si="1"/>
        <v>моложе 25 лет</v>
      </c>
      <c r="F13" s="208" t="s">
        <v>2020</v>
      </c>
      <c r="G13" s="182" t="s">
        <v>2009</v>
      </c>
      <c r="H13" s="209" t="s">
        <v>79</v>
      </c>
      <c r="I13" s="209"/>
      <c r="J13" s="210"/>
      <c r="K13" s="241"/>
    </row>
    <row r="14" spans="2:11" x14ac:dyDescent="0.25">
      <c r="B14" s="207" t="s">
        <v>2056</v>
      </c>
      <c r="C14" s="228">
        <v>23033</v>
      </c>
      <c r="D14" s="211">
        <f t="shared" si="0"/>
        <v>61.943201077745428</v>
      </c>
      <c r="E14" s="211" t="str">
        <f t="shared" si="1"/>
        <v>60 - 64</v>
      </c>
      <c r="F14" s="208" t="s">
        <v>2020</v>
      </c>
      <c r="G14" s="182" t="s">
        <v>2009</v>
      </c>
      <c r="H14" s="209" t="s">
        <v>79</v>
      </c>
      <c r="I14" s="209"/>
      <c r="J14" s="210"/>
      <c r="K14" s="241"/>
    </row>
    <row r="15" spans="2:11" ht="22.5" x14ac:dyDescent="0.25">
      <c r="B15" s="207" t="s">
        <v>2057</v>
      </c>
      <c r="C15" s="228">
        <v>24387</v>
      </c>
      <c r="D15" s="211">
        <f t="shared" si="0"/>
        <v>58.236824093086923</v>
      </c>
      <c r="E15" s="211" t="str">
        <f t="shared" si="1"/>
        <v>55 - 59</v>
      </c>
      <c r="F15" s="208" t="s">
        <v>2020</v>
      </c>
      <c r="G15" s="182" t="s">
        <v>2009</v>
      </c>
      <c r="H15" s="212" t="s">
        <v>2024</v>
      </c>
      <c r="I15" s="209" t="s">
        <v>2008</v>
      </c>
      <c r="J15" s="210" t="s">
        <v>2017</v>
      </c>
      <c r="K15" s="241" t="s">
        <v>2002</v>
      </c>
    </row>
    <row r="16" spans="2:11" x14ac:dyDescent="0.25">
      <c r="B16" s="207" t="s">
        <v>2058</v>
      </c>
      <c r="C16" s="228">
        <v>23597</v>
      </c>
      <c r="D16" s="211">
        <f t="shared" si="0"/>
        <v>60.398392652123995</v>
      </c>
      <c r="E16" s="211" t="str">
        <f t="shared" si="1"/>
        <v>60 - 64</v>
      </c>
      <c r="F16" s="208" t="s">
        <v>2019</v>
      </c>
      <c r="G16" s="182" t="s">
        <v>2009</v>
      </c>
      <c r="H16" s="209" t="s">
        <v>2023</v>
      </c>
      <c r="I16" s="209"/>
      <c r="J16" s="210"/>
      <c r="K16" s="241"/>
    </row>
    <row r="17" spans="2:11" x14ac:dyDescent="0.25">
      <c r="B17" s="207" t="s">
        <v>2059</v>
      </c>
      <c r="C17" s="228">
        <v>25131</v>
      </c>
      <c r="D17" s="211">
        <f t="shared" si="0"/>
        <v>56.19853670049563</v>
      </c>
      <c r="E17" s="211" t="str">
        <f t="shared" si="1"/>
        <v>55 - 59</v>
      </c>
      <c r="F17" s="208" t="s">
        <v>2020</v>
      </c>
      <c r="G17" s="182" t="s">
        <v>2009</v>
      </c>
      <c r="H17" s="212" t="s">
        <v>79</v>
      </c>
      <c r="I17" s="209"/>
      <c r="J17" s="210"/>
      <c r="K17" s="241"/>
    </row>
    <row r="18" spans="2:11" ht="22.5" x14ac:dyDescent="0.25">
      <c r="B18" s="207" t="s">
        <v>2060</v>
      </c>
      <c r="C18" s="228">
        <v>26812</v>
      </c>
      <c r="D18" s="211">
        <f t="shared" si="0"/>
        <v>51.59820229362537</v>
      </c>
      <c r="E18" s="211" t="str">
        <f t="shared" si="1"/>
        <v>50 - 54</v>
      </c>
      <c r="F18" s="208" t="s">
        <v>2019</v>
      </c>
      <c r="G18" s="182" t="s">
        <v>2009</v>
      </c>
      <c r="H18" s="212" t="s">
        <v>2024</v>
      </c>
      <c r="I18" s="209" t="s">
        <v>2008</v>
      </c>
      <c r="J18" s="210" t="s">
        <v>2017</v>
      </c>
      <c r="K18" s="241" t="s">
        <v>2002</v>
      </c>
    </row>
    <row r="19" spans="2:11" x14ac:dyDescent="0.25">
      <c r="B19" s="207" t="s">
        <v>2061</v>
      </c>
      <c r="C19" s="228">
        <v>24124</v>
      </c>
      <c r="D19" s="211">
        <f t="shared" si="0"/>
        <v>58.956878850102669</v>
      </c>
      <c r="E19" s="211" t="str">
        <f t="shared" si="1"/>
        <v>55 - 59</v>
      </c>
      <c r="F19" s="208" t="s">
        <v>2020</v>
      </c>
      <c r="G19" s="182" t="s">
        <v>2009</v>
      </c>
      <c r="H19" s="209" t="s">
        <v>79</v>
      </c>
      <c r="I19" s="209"/>
      <c r="J19" s="210"/>
      <c r="K19" s="241"/>
    </row>
    <row r="20" spans="2:11" ht="22.5" x14ac:dyDescent="0.25">
      <c r="B20" s="207" t="s">
        <v>2062</v>
      </c>
      <c r="C20" s="228">
        <v>24430</v>
      </c>
      <c r="D20" s="211">
        <f t="shared" si="0"/>
        <v>58.119096509240244</v>
      </c>
      <c r="E20" s="211" t="str">
        <f t="shared" si="1"/>
        <v>55 - 59</v>
      </c>
      <c r="F20" s="208" t="s">
        <v>2020</v>
      </c>
      <c r="G20" s="182" t="s">
        <v>2009</v>
      </c>
      <c r="H20" s="212" t="s">
        <v>2025</v>
      </c>
      <c r="I20" s="209" t="s">
        <v>30</v>
      </c>
      <c r="J20" s="210"/>
      <c r="K20" s="241"/>
    </row>
    <row r="21" spans="2:11" ht="22.5" x14ac:dyDescent="0.25">
      <c r="B21" s="207" t="s">
        <v>2063</v>
      </c>
      <c r="C21" s="228">
        <v>37820</v>
      </c>
      <c r="D21" s="211">
        <f t="shared" si="0"/>
        <v>21.458635876681349</v>
      </c>
      <c r="E21" s="211" t="str">
        <f t="shared" si="1"/>
        <v>моложе 25 лет</v>
      </c>
      <c r="F21" s="208" t="s">
        <v>2020</v>
      </c>
      <c r="G21" s="182" t="s">
        <v>2009</v>
      </c>
      <c r="H21" s="212" t="s">
        <v>2024</v>
      </c>
      <c r="I21" s="209" t="s">
        <v>2008</v>
      </c>
      <c r="J21" s="210" t="s">
        <v>2017</v>
      </c>
      <c r="K21" s="241" t="s">
        <v>2003</v>
      </c>
    </row>
    <row r="22" spans="2:11" ht="33.75" x14ac:dyDescent="0.25">
      <c r="B22" s="207" t="s">
        <v>2064</v>
      </c>
      <c r="C22" s="228">
        <v>24763</v>
      </c>
      <c r="D22" s="211">
        <f t="shared" si="0"/>
        <v>57.206728538283066</v>
      </c>
      <c r="E22" s="211" t="str">
        <f t="shared" si="1"/>
        <v>55 - 59</v>
      </c>
      <c r="F22" s="208" t="s">
        <v>2020</v>
      </c>
      <c r="G22" s="182" t="s">
        <v>2009</v>
      </c>
      <c r="H22" s="212" t="s">
        <v>2024</v>
      </c>
      <c r="I22" s="209" t="s">
        <v>2008</v>
      </c>
      <c r="J22" s="210" t="s">
        <v>39</v>
      </c>
      <c r="K22" s="241" t="s">
        <v>2003</v>
      </c>
    </row>
    <row r="23" spans="2:11" ht="33.75" x14ac:dyDescent="0.25">
      <c r="B23" s="207" t="s">
        <v>2065</v>
      </c>
      <c r="C23" s="228">
        <v>28565</v>
      </c>
      <c r="D23" s="211">
        <f t="shared" si="0"/>
        <v>46.798083504449011</v>
      </c>
      <c r="E23" s="211" t="str">
        <f t="shared" si="1"/>
        <v>45 - 49</v>
      </c>
      <c r="F23" s="208" t="s">
        <v>2020</v>
      </c>
      <c r="G23" s="182" t="s">
        <v>2009</v>
      </c>
      <c r="H23" s="212" t="s">
        <v>2024</v>
      </c>
      <c r="I23" s="209" t="s">
        <v>2008</v>
      </c>
      <c r="J23" s="210" t="s">
        <v>39</v>
      </c>
      <c r="K23" s="241" t="s">
        <v>2002</v>
      </c>
    </row>
    <row r="24" spans="2:11" ht="22.5" x14ac:dyDescent="0.25">
      <c r="B24" s="207" t="s">
        <v>2066</v>
      </c>
      <c r="C24" s="228">
        <v>28239</v>
      </c>
      <c r="D24" s="211">
        <f t="shared" si="0"/>
        <v>47.691289042856347</v>
      </c>
      <c r="E24" s="211" t="str">
        <f t="shared" si="1"/>
        <v>45 - 49</v>
      </c>
      <c r="F24" s="208" t="s">
        <v>2020</v>
      </c>
      <c r="G24" s="182" t="s">
        <v>2009</v>
      </c>
      <c r="H24" s="212" t="s">
        <v>2024</v>
      </c>
      <c r="I24" s="209" t="s">
        <v>47</v>
      </c>
      <c r="J24" s="210"/>
      <c r="K24" s="241"/>
    </row>
    <row r="25" spans="2:11" x14ac:dyDescent="0.25">
      <c r="B25" s="207" t="s">
        <v>2067</v>
      </c>
      <c r="C25" s="228">
        <v>26541</v>
      </c>
      <c r="D25" s="211">
        <f t="shared" si="0"/>
        <v>52.338166700466438</v>
      </c>
      <c r="E25" s="211" t="str">
        <f t="shared" si="1"/>
        <v>50 - 54</v>
      </c>
      <c r="F25" s="208" t="s">
        <v>2020</v>
      </c>
      <c r="G25" s="182" t="s">
        <v>2009</v>
      </c>
      <c r="H25" s="209" t="s">
        <v>2023</v>
      </c>
      <c r="I25" s="209"/>
      <c r="J25" s="210"/>
      <c r="K25" s="241"/>
    </row>
    <row r="26" spans="2:11" ht="33.75" x14ac:dyDescent="0.25">
      <c r="B26" s="207" t="s">
        <v>2068</v>
      </c>
      <c r="C26" s="228">
        <v>23399</v>
      </c>
      <c r="D26" s="211">
        <f t="shared" si="0"/>
        <v>60.940475139097416</v>
      </c>
      <c r="E26" s="211" t="str">
        <f t="shared" si="1"/>
        <v>60 - 64</v>
      </c>
      <c r="F26" s="208" t="s">
        <v>2020</v>
      </c>
      <c r="G26" s="182" t="s">
        <v>2009</v>
      </c>
      <c r="H26" s="212" t="s">
        <v>2024</v>
      </c>
      <c r="I26" s="209" t="s">
        <v>2008</v>
      </c>
      <c r="J26" s="210" t="s">
        <v>41</v>
      </c>
      <c r="K26" s="241" t="s">
        <v>2003</v>
      </c>
    </row>
    <row r="27" spans="2:11" ht="22.5" x14ac:dyDescent="0.25">
      <c r="B27" s="207" t="s">
        <v>2069</v>
      </c>
      <c r="C27" s="228">
        <v>32067</v>
      </c>
      <c r="D27" s="211">
        <f t="shared" si="0"/>
        <v>37.209477009477006</v>
      </c>
      <c r="E27" s="211" t="str">
        <f t="shared" si="1"/>
        <v>35 - 39</v>
      </c>
      <c r="F27" s="208" t="s">
        <v>2020</v>
      </c>
      <c r="G27" s="182" t="s">
        <v>2009</v>
      </c>
      <c r="H27" s="212" t="s">
        <v>2024</v>
      </c>
      <c r="I27" s="209" t="s">
        <v>57</v>
      </c>
      <c r="J27" s="210"/>
      <c r="K27" s="241"/>
    </row>
    <row r="28" spans="2:11" ht="33.75" x14ac:dyDescent="0.25">
      <c r="B28" s="207" t="s">
        <v>2070</v>
      </c>
      <c r="C28" s="228">
        <v>27205</v>
      </c>
      <c r="D28" s="211">
        <f t="shared" si="0"/>
        <v>50.521560574948666</v>
      </c>
      <c r="E28" s="211" t="str">
        <f t="shared" si="1"/>
        <v>50 - 54</v>
      </c>
      <c r="F28" s="208" t="s">
        <v>2020</v>
      </c>
      <c r="G28" s="182" t="s">
        <v>2009</v>
      </c>
      <c r="H28" s="212" t="s">
        <v>2024</v>
      </c>
      <c r="I28" s="209" t="s">
        <v>2008</v>
      </c>
      <c r="J28" s="210" t="s">
        <v>41</v>
      </c>
      <c r="K28" s="241" t="s">
        <v>2002</v>
      </c>
    </row>
    <row r="29" spans="2:11" ht="22.5" x14ac:dyDescent="0.25">
      <c r="B29" s="207" t="s">
        <v>2071</v>
      </c>
      <c r="C29" s="228">
        <v>23476</v>
      </c>
      <c r="D29" s="211">
        <f t="shared" si="0"/>
        <v>60.729665283052199</v>
      </c>
      <c r="E29" s="211" t="str">
        <f t="shared" si="1"/>
        <v>60 - 64</v>
      </c>
      <c r="F29" s="208" t="s">
        <v>2020</v>
      </c>
      <c r="G29" s="182" t="s">
        <v>2009</v>
      </c>
      <c r="H29" s="212" t="s">
        <v>2024</v>
      </c>
      <c r="I29" s="209" t="s">
        <v>2008</v>
      </c>
      <c r="J29" s="210" t="s">
        <v>43</v>
      </c>
      <c r="K29" s="241" t="s">
        <v>2003</v>
      </c>
    </row>
    <row r="30" spans="2:11" ht="22.5" x14ac:dyDescent="0.25">
      <c r="B30" s="207" t="s">
        <v>2072</v>
      </c>
      <c r="C30" s="228">
        <v>33553</v>
      </c>
      <c r="D30" s="211">
        <f t="shared" si="0"/>
        <v>33.141035669586984</v>
      </c>
      <c r="E30" s="211" t="str">
        <f t="shared" si="1"/>
        <v>30 - 34</v>
      </c>
      <c r="F30" s="208" t="s">
        <v>2020</v>
      </c>
      <c r="G30" s="182" t="s">
        <v>2009</v>
      </c>
      <c r="H30" s="212" t="s">
        <v>2024</v>
      </c>
      <c r="I30" s="209" t="s">
        <v>2008</v>
      </c>
      <c r="J30" s="210" t="s">
        <v>43</v>
      </c>
      <c r="K30" s="241" t="s">
        <v>2003</v>
      </c>
    </row>
    <row r="31" spans="2:11" ht="22.5" x14ac:dyDescent="0.25">
      <c r="B31" s="207" t="s">
        <v>2073</v>
      </c>
      <c r="C31" s="228">
        <v>26419</v>
      </c>
      <c r="D31" s="211">
        <f t="shared" si="0"/>
        <v>52.672176029203001</v>
      </c>
      <c r="E31" s="211" t="str">
        <f t="shared" si="1"/>
        <v>50 - 54</v>
      </c>
      <c r="F31" s="208" t="s">
        <v>2020</v>
      </c>
      <c r="G31" s="182" t="s">
        <v>2009</v>
      </c>
      <c r="H31" s="212" t="s">
        <v>2024</v>
      </c>
      <c r="I31" s="209" t="s">
        <v>2008</v>
      </c>
      <c r="J31" s="210" t="s">
        <v>43</v>
      </c>
      <c r="K31" s="241" t="s">
        <v>2003</v>
      </c>
    </row>
    <row r="32" spans="2:11" ht="22.5" x14ac:dyDescent="0.25">
      <c r="B32" s="207" t="s">
        <v>2074</v>
      </c>
      <c r="C32" s="228">
        <v>32772</v>
      </c>
      <c r="D32" s="211">
        <f t="shared" si="0"/>
        <v>35.280597898475655</v>
      </c>
      <c r="E32" s="211" t="str">
        <f t="shared" si="1"/>
        <v>35 - 39</v>
      </c>
      <c r="F32" s="208" t="s">
        <v>2020</v>
      </c>
      <c r="G32" s="182" t="s">
        <v>2009</v>
      </c>
      <c r="H32" s="212" t="s">
        <v>2024</v>
      </c>
      <c r="I32" s="209" t="s">
        <v>2008</v>
      </c>
      <c r="J32" s="210" t="s">
        <v>43</v>
      </c>
      <c r="K32" s="241" t="s">
        <v>2002</v>
      </c>
    </row>
    <row r="33" spans="2:11" ht="22.5" x14ac:dyDescent="0.25">
      <c r="B33" s="207" t="s">
        <v>2075</v>
      </c>
      <c r="C33" s="228">
        <v>26136</v>
      </c>
      <c r="D33" s="211">
        <f t="shared" si="0"/>
        <v>53.447657922246009</v>
      </c>
      <c r="E33" s="211" t="str">
        <f t="shared" si="1"/>
        <v>50 - 54</v>
      </c>
      <c r="F33" s="208" t="s">
        <v>2020</v>
      </c>
      <c r="G33" s="182" t="s">
        <v>2009</v>
      </c>
      <c r="H33" s="212" t="s">
        <v>2024</v>
      </c>
      <c r="I33" s="209" t="s">
        <v>2008</v>
      </c>
      <c r="J33" s="210" t="s">
        <v>43</v>
      </c>
      <c r="K33" s="241" t="s">
        <v>2002</v>
      </c>
    </row>
    <row r="34" spans="2:11" ht="22.5" x14ac:dyDescent="0.25">
      <c r="B34" s="207" t="s">
        <v>2076</v>
      </c>
      <c r="C34" s="228">
        <v>23816</v>
      </c>
      <c r="D34" s="211">
        <f t="shared" si="0"/>
        <v>59.800807899461404</v>
      </c>
      <c r="E34" s="211" t="str">
        <f t="shared" si="1"/>
        <v>55 - 59</v>
      </c>
      <c r="F34" s="208" t="s">
        <v>2020</v>
      </c>
      <c r="G34" s="182" t="s">
        <v>2009</v>
      </c>
      <c r="H34" s="212" t="s">
        <v>2024</v>
      </c>
      <c r="I34" s="209" t="s">
        <v>45</v>
      </c>
      <c r="J34" s="210"/>
      <c r="K34" s="241" t="s">
        <v>2002</v>
      </c>
    </row>
    <row r="35" spans="2:11" ht="22.5" x14ac:dyDescent="0.25">
      <c r="B35" s="207" t="s">
        <v>2077</v>
      </c>
      <c r="C35" s="228">
        <v>33536</v>
      </c>
      <c r="D35" s="211">
        <f t="shared" si="0"/>
        <v>33.18757822277847</v>
      </c>
      <c r="E35" s="211" t="str">
        <f t="shared" si="1"/>
        <v>30 - 34</v>
      </c>
      <c r="F35" s="208" t="s">
        <v>2020</v>
      </c>
      <c r="G35" s="182" t="s">
        <v>2009</v>
      </c>
      <c r="H35" s="212" t="s">
        <v>2024</v>
      </c>
      <c r="I35" s="209" t="s">
        <v>49</v>
      </c>
      <c r="J35" s="210"/>
      <c r="K35" s="241"/>
    </row>
    <row r="36" spans="2:11" x14ac:dyDescent="0.25">
      <c r="B36" s="207" t="s">
        <v>2078</v>
      </c>
      <c r="C36" s="228">
        <v>28752</v>
      </c>
      <c r="D36" s="211">
        <f t="shared" si="0"/>
        <v>46.286105407255306</v>
      </c>
      <c r="E36" s="211" t="str">
        <f t="shared" si="1"/>
        <v>45 - 49</v>
      </c>
      <c r="F36" s="208" t="s">
        <v>2020</v>
      </c>
      <c r="G36" s="209" t="s">
        <v>2010</v>
      </c>
      <c r="H36" s="212" t="s">
        <v>2024</v>
      </c>
      <c r="I36" s="209" t="s">
        <v>51</v>
      </c>
      <c r="J36" s="210"/>
      <c r="K36" s="241"/>
    </row>
    <row r="37" spans="2:11" x14ac:dyDescent="0.25">
      <c r="B37" s="207" t="s">
        <v>2080</v>
      </c>
      <c r="C37" s="228">
        <v>30531</v>
      </c>
      <c r="D37" s="211">
        <f t="shared" si="0"/>
        <v>41.414809626894183</v>
      </c>
      <c r="E37" s="211" t="str">
        <f t="shared" si="1"/>
        <v>40 - 44</v>
      </c>
      <c r="F37" s="208" t="s">
        <v>2020</v>
      </c>
      <c r="G37" s="212" t="s">
        <v>2009</v>
      </c>
      <c r="H37" s="212" t="s">
        <v>2025</v>
      </c>
      <c r="I37" s="209" t="s">
        <v>2013</v>
      </c>
      <c r="J37" s="210"/>
      <c r="K37" s="241"/>
    </row>
    <row r="38" spans="2:11" ht="22.5" x14ac:dyDescent="0.25">
      <c r="B38" s="207" t="s">
        <v>2079</v>
      </c>
      <c r="C38" s="228">
        <v>23616</v>
      </c>
      <c r="D38" s="211">
        <f t="shared" si="0"/>
        <v>60.346374635697252</v>
      </c>
      <c r="E38" s="211" t="str">
        <f t="shared" si="1"/>
        <v>60 - 64</v>
      </c>
      <c r="F38" s="208" t="s">
        <v>2019</v>
      </c>
      <c r="G38" s="209" t="s">
        <v>2010</v>
      </c>
      <c r="H38" s="209" t="s">
        <v>2023</v>
      </c>
      <c r="I38" s="209"/>
      <c r="J38" s="210"/>
      <c r="K38" s="241"/>
    </row>
    <row r="39" spans="2:11" ht="22.5" x14ac:dyDescent="0.25">
      <c r="B39" s="207" t="s">
        <v>2081</v>
      </c>
      <c r="C39" s="228">
        <v>33536</v>
      </c>
      <c r="D39" s="211">
        <f t="shared" si="0"/>
        <v>33.18757822277847</v>
      </c>
      <c r="E39" s="211" t="str">
        <f t="shared" si="1"/>
        <v>30 - 34</v>
      </c>
      <c r="F39" s="208" t="s">
        <v>2020</v>
      </c>
      <c r="G39" s="209" t="s">
        <v>2010</v>
      </c>
      <c r="H39" s="212" t="s">
        <v>2024</v>
      </c>
      <c r="I39" s="209" t="s">
        <v>57</v>
      </c>
      <c r="J39" s="210"/>
      <c r="K39" s="241"/>
    </row>
    <row r="40" spans="2:11" x14ac:dyDescent="0.25">
      <c r="B40" s="207" t="s">
        <v>2082</v>
      </c>
      <c r="C40" s="228">
        <v>24876</v>
      </c>
      <c r="D40" s="211">
        <f t="shared" si="0"/>
        <v>56.896672173707813</v>
      </c>
      <c r="E40" s="211" t="str">
        <f t="shared" si="1"/>
        <v>55 - 59</v>
      </c>
      <c r="F40" s="208" t="s">
        <v>2020</v>
      </c>
      <c r="G40" s="209" t="s">
        <v>2010</v>
      </c>
      <c r="H40" s="209" t="s">
        <v>79</v>
      </c>
      <c r="I40" s="209"/>
      <c r="J40" s="210"/>
      <c r="K40" s="241"/>
    </row>
    <row r="41" spans="2:11" ht="22.5" x14ac:dyDescent="0.25">
      <c r="B41" s="207" t="s">
        <v>2083</v>
      </c>
      <c r="C41" s="228">
        <v>26817</v>
      </c>
      <c r="D41" s="211">
        <f t="shared" si="0"/>
        <v>51.584512862899054</v>
      </c>
      <c r="E41" s="211" t="str">
        <f t="shared" si="1"/>
        <v>50 - 54</v>
      </c>
      <c r="F41" s="208" t="s">
        <v>2020</v>
      </c>
      <c r="G41" s="209" t="s">
        <v>2010</v>
      </c>
      <c r="H41" s="209" t="s">
        <v>79</v>
      </c>
      <c r="I41" s="209"/>
      <c r="J41" s="210"/>
      <c r="K41" s="241"/>
    </row>
    <row r="42" spans="2:11" ht="45" x14ac:dyDescent="0.25">
      <c r="B42" s="213" t="s">
        <v>2027</v>
      </c>
      <c r="C42" s="218">
        <v>25853</v>
      </c>
      <c r="D42" s="211">
        <f t="shared" si="0"/>
        <v>54.223134839151264</v>
      </c>
      <c r="E42" s="230" t="str">
        <f t="shared" si="1"/>
        <v>50 - 54</v>
      </c>
      <c r="F42" s="214" t="s">
        <v>2020</v>
      </c>
      <c r="G42" s="216" t="s">
        <v>2009</v>
      </c>
      <c r="H42" s="216" t="s">
        <v>2024</v>
      </c>
      <c r="I42" s="216" t="s">
        <v>53</v>
      </c>
      <c r="J42" s="217"/>
      <c r="K42" s="241"/>
    </row>
    <row r="43" spans="2:11" ht="22.5" x14ac:dyDescent="0.25">
      <c r="B43" s="213" t="s">
        <v>2028</v>
      </c>
      <c r="C43" s="218">
        <v>31540</v>
      </c>
      <c r="D43" s="215">
        <f t="shared" si="0"/>
        <v>38.652977412731005</v>
      </c>
      <c r="E43" s="215" t="str">
        <f t="shared" si="1"/>
        <v>35 - 39</v>
      </c>
      <c r="F43" s="219" t="s">
        <v>2020</v>
      </c>
      <c r="G43" s="220" t="s">
        <v>2009</v>
      </c>
      <c r="H43" s="220" t="s">
        <v>2024</v>
      </c>
      <c r="I43" s="216" t="s">
        <v>55</v>
      </c>
      <c r="J43" s="217"/>
      <c r="K43" s="241"/>
    </row>
    <row r="44" spans="2:11" x14ac:dyDescent="0.25">
      <c r="B44" s="221" t="s">
        <v>2084</v>
      </c>
      <c r="C44" s="224">
        <v>33079</v>
      </c>
      <c r="D44" s="222">
        <f t="shared" si="0"/>
        <v>34.439425051334702</v>
      </c>
      <c r="E44" s="222" t="str">
        <f t="shared" si="1"/>
        <v>30 - 34</v>
      </c>
      <c r="F44" s="219" t="s">
        <v>2019</v>
      </c>
      <c r="G44" s="220" t="s">
        <v>2009</v>
      </c>
      <c r="H44" s="220" t="s">
        <v>2024</v>
      </c>
      <c r="I44" s="220" t="s">
        <v>59</v>
      </c>
      <c r="J44" s="223"/>
      <c r="K44" s="241"/>
    </row>
    <row r="45" spans="2:11" ht="22.5" x14ac:dyDescent="0.25">
      <c r="B45" s="221" t="s">
        <v>2029</v>
      </c>
      <c r="C45" s="224">
        <v>34753</v>
      </c>
      <c r="D45" s="222">
        <f t="shared" si="0"/>
        <v>29.855603638611676</v>
      </c>
      <c r="E45" s="222" t="str">
        <f t="shared" si="1"/>
        <v>25 - 29</v>
      </c>
      <c r="F45" s="219" t="s">
        <v>2019</v>
      </c>
      <c r="G45" s="220" t="s">
        <v>2009</v>
      </c>
      <c r="H45" s="220" t="s">
        <v>2024</v>
      </c>
      <c r="I45" s="220" t="s">
        <v>61</v>
      </c>
      <c r="J45" s="223"/>
      <c r="K45" s="241"/>
    </row>
    <row r="46" spans="2:11" ht="22.5" x14ac:dyDescent="0.25">
      <c r="B46" s="213" t="s">
        <v>2033</v>
      </c>
      <c r="C46" s="218">
        <v>36982</v>
      </c>
      <c r="D46" s="215">
        <f t="shared" si="0"/>
        <v>23.754243784908553</v>
      </c>
      <c r="E46" s="215" t="str">
        <f t="shared" si="1"/>
        <v>моложе 25 лет</v>
      </c>
      <c r="F46" s="214" t="s">
        <v>2020</v>
      </c>
      <c r="G46" s="216" t="s">
        <v>2010</v>
      </c>
      <c r="H46" s="216" t="s">
        <v>2024</v>
      </c>
      <c r="I46" s="216" t="s">
        <v>2008</v>
      </c>
      <c r="J46" s="217" t="s">
        <v>2017</v>
      </c>
      <c r="K46" s="241" t="s">
        <v>2002</v>
      </c>
    </row>
  </sheetData>
  <dataValidations count="1">
    <dataValidation type="list" allowBlank="1" showInputMessage="1" showErrorMessage="1" sqref="I7:J46">
      <formula1>INDIRECT(H7)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Списки!$W$2:$W$3</xm:f>
          </x14:formula1>
          <xm:sqref>F7:F46</xm:sqref>
        </x14:dataValidation>
        <x14:dataValidation type="list" allowBlank="1" showInputMessage="1" showErrorMessage="1">
          <x14:formula1>
            <xm:f>Списки!$AA$2:$AA$5</xm:f>
          </x14:formula1>
          <xm:sqref>H7:H46</xm:sqref>
        </x14:dataValidation>
        <x14:dataValidation type="list" allowBlank="1" showInputMessage="1" showErrorMessage="1">
          <x14:formula1>
            <xm:f>Списки!$Y$2:$Y$3</xm:f>
          </x14:formula1>
          <xm:sqref>G7:G46</xm:sqref>
        </x14:dataValidation>
        <x14:dataValidation type="list" allowBlank="1" showInputMessage="1" showErrorMessage="1">
          <x14:formula1>
            <xm:f>Списки!$AH$2:$AH$3</xm:f>
          </x14:formula1>
          <xm:sqref>K7:K46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M66"/>
  <sheetViews>
    <sheetView workbookViewId="0"/>
  </sheetViews>
  <sheetFormatPr defaultColWidth="9.140625" defaultRowHeight="11.25" x14ac:dyDescent="0.2"/>
  <cols>
    <col min="1" max="1" width="40.7109375" style="226" customWidth="1"/>
    <col min="2" max="2" width="13.28515625" style="226" customWidth="1"/>
    <col min="3" max="10" width="6.28515625" style="226" customWidth="1"/>
    <col min="11" max="11" width="6.7109375" style="226" customWidth="1"/>
    <col min="12" max="12" width="6.5703125" style="226" customWidth="1"/>
    <col min="13" max="13" width="7.140625" style="226" customWidth="1"/>
    <col min="14" max="15" width="5.5703125" style="226" customWidth="1"/>
    <col min="16" max="17" width="4.42578125" style="226" customWidth="1"/>
    <col min="18" max="18" width="34.42578125" style="226" customWidth="1"/>
    <col min="19" max="19" width="12.7109375" style="226" customWidth="1"/>
    <col min="20" max="20" width="4.85546875" style="226" customWidth="1"/>
    <col min="21" max="16384" width="9.140625" style="226"/>
  </cols>
  <sheetData>
    <row r="2" spans="1:39" ht="15" x14ac:dyDescent="0.25">
      <c r="A2" s="232" t="s">
        <v>2035</v>
      </c>
      <c r="R2" s="232" t="s">
        <v>2038</v>
      </c>
    </row>
    <row r="4" spans="1:39" ht="22.5" x14ac:dyDescent="0.2">
      <c r="A4" s="231" t="s">
        <v>2011</v>
      </c>
      <c r="B4" s="226" t="s">
        <v>2009</v>
      </c>
      <c r="D4" s="295" t="s">
        <v>2041</v>
      </c>
      <c r="E4" s="295"/>
      <c r="F4" s="295"/>
      <c r="G4" s="295"/>
      <c r="H4" s="295"/>
      <c r="I4" s="295"/>
      <c r="J4" s="295"/>
      <c r="K4" s="295"/>
      <c r="L4" s="295"/>
      <c r="R4" s="240" t="s">
        <v>2042</v>
      </c>
    </row>
    <row r="5" spans="1:39" ht="20.25" customHeight="1" x14ac:dyDescent="0.2">
      <c r="A5" s="231" t="s">
        <v>2034</v>
      </c>
      <c r="B5" s="226" t="s">
        <v>2089</v>
      </c>
      <c r="D5" s="295"/>
      <c r="E5" s="295"/>
      <c r="F5" s="295"/>
      <c r="G5" s="295"/>
      <c r="H5" s="295"/>
      <c r="I5" s="295"/>
      <c r="J5" s="295"/>
      <c r="K5" s="295"/>
      <c r="L5" s="295"/>
    </row>
    <row r="6" spans="1:39" ht="23.25" customHeight="1" x14ac:dyDescent="0.2">
      <c r="R6" s="231" t="s">
        <v>2011</v>
      </c>
      <c r="S6" s="226" t="s">
        <v>2009</v>
      </c>
    </row>
    <row r="7" spans="1:39" ht="23.25" x14ac:dyDescent="0.25">
      <c r="A7" s="225" t="s">
        <v>2036</v>
      </c>
      <c r="B7" s="225" t="s">
        <v>2030</v>
      </c>
      <c r="L7"/>
      <c r="M7"/>
      <c r="N7"/>
      <c r="O7"/>
      <c r="P7"/>
      <c r="Q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23.25" x14ac:dyDescent="0.25">
      <c r="A8" s="225" t="s">
        <v>2037</v>
      </c>
      <c r="B8" s="226" t="s">
        <v>8</v>
      </c>
      <c r="C8" s="226" t="s">
        <v>9</v>
      </c>
      <c r="D8" s="226" t="s">
        <v>10</v>
      </c>
      <c r="E8" s="226" t="s">
        <v>11</v>
      </c>
      <c r="F8" s="226" t="s">
        <v>12</v>
      </c>
      <c r="G8" s="226" t="s">
        <v>13</v>
      </c>
      <c r="H8" s="226" t="s">
        <v>14</v>
      </c>
      <c r="I8" s="226" t="s">
        <v>15</v>
      </c>
      <c r="J8" s="226" t="s">
        <v>16</v>
      </c>
      <c r="K8" s="226" t="s">
        <v>2026</v>
      </c>
      <c r="L8"/>
      <c r="M8"/>
      <c r="N8"/>
      <c r="O8"/>
      <c r="P8"/>
      <c r="Q8"/>
      <c r="R8" s="225" t="s">
        <v>2037</v>
      </c>
      <c r="S8" s="234" t="s">
        <v>2039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5" x14ac:dyDescent="0.25">
      <c r="A9" s="227" t="s">
        <v>2025</v>
      </c>
      <c r="B9" s="233"/>
      <c r="C9" s="233"/>
      <c r="D9" s="233"/>
      <c r="E9" s="233"/>
      <c r="F9" s="233">
        <v>2</v>
      </c>
      <c r="G9" s="233"/>
      <c r="H9" s="233"/>
      <c r="I9" s="233">
        <v>1</v>
      </c>
      <c r="J9" s="233"/>
      <c r="K9" s="233">
        <v>3</v>
      </c>
      <c r="L9"/>
      <c r="M9"/>
      <c r="N9"/>
      <c r="O9"/>
      <c r="P9"/>
      <c r="Q9"/>
      <c r="R9" s="227" t="s">
        <v>2025</v>
      </c>
      <c r="S9" s="235">
        <v>48.112500315425358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5" x14ac:dyDescent="0.25">
      <c r="A10" s="227" t="s">
        <v>2013</v>
      </c>
      <c r="B10" s="233"/>
      <c r="C10" s="233"/>
      <c r="D10" s="233"/>
      <c r="E10" s="233"/>
      <c r="F10" s="233">
        <v>1</v>
      </c>
      <c r="G10" s="233"/>
      <c r="H10" s="233"/>
      <c r="I10" s="233"/>
      <c r="J10" s="233"/>
      <c r="K10" s="233">
        <v>1</v>
      </c>
      <c r="L10"/>
      <c r="M10"/>
      <c r="N10"/>
      <c r="O10"/>
      <c r="P10"/>
      <c r="Q10"/>
      <c r="R10" s="227" t="s">
        <v>2013</v>
      </c>
      <c r="S10" s="235">
        <v>41.414809626894183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5" x14ac:dyDescent="0.25">
      <c r="A11" s="227" t="s">
        <v>30</v>
      </c>
      <c r="B11" s="233"/>
      <c r="C11" s="233"/>
      <c r="D11" s="233"/>
      <c r="E11" s="233"/>
      <c r="F11" s="233"/>
      <c r="G11" s="233"/>
      <c r="H11" s="233"/>
      <c r="I11" s="233">
        <v>1</v>
      </c>
      <c r="J11" s="233"/>
      <c r="K11" s="233">
        <v>1</v>
      </c>
      <c r="L11"/>
      <c r="M11"/>
      <c r="N11"/>
      <c r="O11"/>
      <c r="P11"/>
      <c r="Q11"/>
      <c r="R11" s="227" t="s">
        <v>30</v>
      </c>
      <c r="S11" s="235">
        <v>58.119096509240244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5" x14ac:dyDescent="0.25">
      <c r="A12" s="227" t="s">
        <v>32</v>
      </c>
      <c r="B12" s="233"/>
      <c r="C12" s="233"/>
      <c r="D12" s="233"/>
      <c r="E12" s="233"/>
      <c r="F12" s="233">
        <v>1</v>
      </c>
      <c r="G12" s="233"/>
      <c r="H12" s="233"/>
      <c r="I12" s="233"/>
      <c r="J12" s="233"/>
      <c r="K12" s="233">
        <v>1</v>
      </c>
      <c r="L12"/>
      <c r="M12"/>
      <c r="N12"/>
      <c r="O12"/>
      <c r="P12"/>
      <c r="Q12"/>
      <c r="R12" s="227" t="s">
        <v>32</v>
      </c>
      <c r="S12" s="235">
        <v>44.803594810141654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5" x14ac:dyDescent="0.25">
      <c r="A13" s="227" t="s">
        <v>2024</v>
      </c>
      <c r="B13" s="233">
        <v>1</v>
      </c>
      <c r="C13" s="233">
        <v>1</v>
      </c>
      <c r="D13" s="233">
        <v>3</v>
      </c>
      <c r="E13" s="233">
        <v>3</v>
      </c>
      <c r="F13" s="233"/>
      <c r="G13" s="233">
        <v>2</v>
      </c>
      <c r="H13" s="233">
        <v>5</v>
      </c>
      <c r="I13" s="233">
        <v>4</v>
      </c>
      <c r="J13" s="233">
        <v>2</v>
      </c>
      <c r="K13" s="233">
        <v>21</v>
      </c>
      <c r="L13"/>
      <c r="M13"/>
      <c r="N13"/>
      <c r="O13"/>
      <c r="P13"/>
      <c r="Q13"/>
      <c r="R13" s="227" t="s">
        <v>2024</v>
      </c>
      <c r="S13" s="235">
        <v>46.369458765457672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5" x14ac:dyDescent="0.25">
      <c r="A14" s="227" t="s">
        <v>2008</v>
      </c>
      <c r="B14" s="233">
        <v>1</v>
      </c>
      <c r="C14" s="233"/>
      <c r="D14" s="233">
        <v>1</v>
      </c>
      <c r="E14" s="233">
        <v>1</v>
      </c>
      <c r="F14" s="233"/>
      <c r="G14" s="233">
        <v>1</v>
      </c>
      <c r="H14" s="233">
        <v>4</v>
      </c>
      <c r="I14" s="233">
        <v>3</v>
      </c>
      <c r="J14" s="233">
        <v>2</v>
      </c>
      <c r="K14" s="233">
        <v>13</v>
      </c>
      <c r="L14"/>
      <c r="M14"/>
      <c r="N14"/>
      <c r="O14"/>
      <c r="P14"/>
      <c r="Q14"/>
      <c r="R14" s="227" t="s">
        <v>2008</v>
      </c>
      <c r="S14" s="235">
        <v>49.130641612169924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5" x14ac:dyDescent="0.25">
      <c r="A15" s="227" t="s">
        <v>2017</v>
      </c>
      <c r="B15" s="233">
        <v>1</v>
      </c>
      <c r="C15" s="233"/>
      <c r="D15" s="233"/>
      <c r="E15" s="233"/>
      <c r="F15" s="233"/>
      <c r="G15" s="233"/>
      <c r="H15" s="233">
        <v>1</v>
      </c>
      <c r="I15" s="233">
        <v>2</v>
      </c>
      <c r="J15" s="233"/>
      <c r="K15" s="233">
        <v>4</v>
      </c>
      <c r="L15"/>
      <c r="M15"/>
      <c r="N15"/>
      <c r="O15"/>
      <c r="P15"/>
      <c r="Q15"/>
      <c r="R15" s="227" t="s">
        <v>2017</v>
      </c>
      <c r="S15" s="235">
        <v>46.99009009971671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ht="23.25" x14ac:dyDescent="0.25">
      <c r="A16" s="227" t="s">
        <v>39</v>
      </c>
      <c r="B16" s="233"/>
      <c r="C16" s="233"/>
      <c r="D16" s="233"/>
      <c r="E16" s="233"/>
      <c r="F16" s="233"/>
      <c r="G16" s="233">
        <v>1</v>
      </c>
      <c r="H16" s="233"/>
      <c r="I16" s="233">
        <v>1</v>
      </c>
      <c r="J16" s="233"/>
      <c r="K16" s="233">
        <v>2</v>
      </c>
      <c r="L16"/>
      <c r="M16"/>
      <c r="N16"/>
      <c r="O16"/>
      <c r="P16"/>
      <c r="Q16"/>
      <c r="R16" s="227" t="s">
        <v>39</v>
      </c>
      <c r="S16" s="235">
        <v>52.002406021366042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ht="23.25" x14ac:dyDescent="0.25">
      <c r="A17" s="227" t="s">
        <v>41</v>
      </c>
      <c r="B17" s="233"/>
      <c r="C17" s="233"/>
      <c r="D17" s="233"/>
      <c r="E17" s="233"/>
      <c r="F17" s="233"/>
      <c r="G17" s="233"/>
      <c r="H17" s="233">
        <v>1</v>
      </c>
      <c r="I17" s="233"/>
      <c r="J17" s="233">
        <v>1</v>
      </c>
      <c r="K17" s="233">
        <v>2</v>
      </c>
      <c r="L17"/>
      <c r="M17"/>
      <c r="N17"/>
      <c r="O17"/>
      <c r="P17"/>
      <c r="Q17"/>
      <c r="R17" s="227" t="s">
        <v>41</v>
      </c>
      <c r="S17" s="235">
        <v>55.731017857023041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ht="15" x14ac:dyDescent="0.25">
      <c r="A18" s="227" t="s">
        <v>43</v>
      </c>
      <c r="B18" s="233"/>
      <c r="C18" s="233"/>
      <c r="D18" s="233">
        <v>1</v>
      </c>
      <c r="E18" s="233">
        <v>1</v>
      </c>
      <c r="F18" s="233"/>
      <c r="G18" s="233"/>
      <c r="H18" s="233">
        <v>2</v>
      </c>
      <c r="I18" s="233"/>
      <c r="J18" s="233">
        <v>1</v>
      </c>
      <c r="K18" s="233">
        <v>5</v>
      </c>
      <c r="L18"/>
      <c r="M18"/>
      <c r="N18"/>
      <c r="O18"/>
      <c r="P18"/>
      <c r="Q18"/>
      <c r="R18" s="227" t="s">
        <v>43</v>
      </c>
      <c r="S18" s="235">
        <v>47.054226560512774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ht="15" x14ac:dyDescent="0.25">
      <c r="A19" s="227" t="s">
        <v>45</v>
      </c>
      <c r="B19" s="233"/>
      <c r="C19" s="233"/>
      <c r="D19" s="233"/>
      <c r="E19" s="233"/>
      <c r="F19" s="233"/>
      <c r="G19" s="233"/>
      <c r="H19" s="233"/>
      <c r="I19" s="233">
        <v>1</v>
      </c>
      <c r="J19" s="233"/>
      <c r="K19" s="233">
        <v>1</v>
      </c>
      <c r="L19"/>
      <c r="M19"/>
      <c r="N19"/>
      <c r="O19"/>
      <c r="P19"/>
      <c r="Q19"/>
      <c r="R19" s="227" t="s">
        <v>45</v>
      </c>
      <c r="S19" s="235">
        <v>59.800807899461404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ht="15" x14ac:dyDescent="0.25">
      <c r="A20" s="227" t="s">
        <v>47</v>
      </c>
      <c r="B20" s="233"/>
      <c r="C20" s="233"/>
      <c r="D20" s="233"/>
      <c r="E20" s="233"/>
      <c r="F20" s="233"/>
      <c r="G20" s="233">
        <v>1</v>
      </c>
      <c r="H20" s="233"/>
      <c r="I20" s="233"/>
      <c r="J20" s="233"/>
      <c r="K20" s="233">
        <v>1</v>
      </c>
      <c r="L20"/>
      <c r="M20"/>
      <c r="N20"/>
      <c r="O20"/>
      <c r="P20"/>
      <c r="Q20"/>
      <c r="R20" s="227" t="s">
        <v>47</v>
      </c>
      <c r="S20" s="235">
        <v>47.691289042856347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ht="15" x14ac:dyDescent="0.25">
      <c r="A21" s="227" t="s">
        <v>49</v>
      </c>
      <c r="B21" s="233"/>
      <c r="C21" s="233"/>
      <c r="D21" s="233">
        <v>1</v>
      </c>
      <c r="E21" s="233"/>
      <c r="F21" s="233"/>
      <c r="G21" s="233"/>
      <c r="H21" s="233"/>
      <c r="I21" s="233"/>
      <c r="J21" s="233"/>
      <c r="K21" s="233">
        <v>1</v>
      </c>
      <c r="L21"/>
      <c r="M21"/>
      <c r="N21"/>
      <c r="O21"/>
      <c r="P21"/>
      <c r="Q21"/>
      <c r="R21" s="227" t="s">
        <v>49</v>
      </c>
      <c r="S21" s="235">
        <v>33.18757822277847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34.5" x14ac:dyDescent="0.25">
      <c r="A22" s="227" t="s">
        <v>53</v>
      </c>
      <c r="B22" s="233"/>
      <c r="C22" s="233"/>
      <c r="D22" s="233"/>
      <c r="E22" s="233"/>
      <c r="F22" s="233"/>
      <c r="G22" s="233"/>
      <c r="H22" s="233">
        <v>1</v>
      </c>
      <c r="I22" s="233"/>
      <c r="J22" s="233"/>
      <c r="K22" s="233">
        <v>1</v>
      </c>
      <c r="L22"/>
      <c r="M22"/>
      <c r="N22"/>
      <c r="O22"/>
      <c r="P22"/>
      <c r="Q22"/>
      <c r="R22" s="227" t="s">
        <v>53</v>
      </c>
      <c r="S22" s="235">
        <v>54.223134839151264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ht="15" x14ac:dyDescent="0.25">
      <c r="A23" s="227" t="s">
        <v>55</v>
      </c>
      <c r="B23" s="233"/>
      <c r="C23" s="233"/>
      <c r="D23" s="233"/>
      <c r="E23" s="233">
        <v>1</v>
      </c>
      <c r="F23" s="233"/>
      <c r="G23" s="233"/>
      <c r="H23" s="233"/>
      <c r="I23" s="233"/>
      <c r="J23" s="233"/>
      <c r="K23" s="233">
        <v>1</v>
      </c>
      <c r="L23"/>
      <c r="M23"/>
      <c r="N23"/>
      <c r="O23"/>
      <c r="P23"/>
      <c r="Q23"/>
      <c r="R23" s="227" t="s">
        <v>55</v>
      </c>
      <c r="S23" s="235">
        <v>38.652977412731005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1:39" ht="15" x14ac:dyDescent="0.25">
      <c r="A24" s="227" t="s">
        <v>57</v>
      </c>
      <c r="B24" s="233"/>
      <c r="C24" s="233"/>
      <c r="D24" s="233"/>
      <c r="E24" s="233">
        <v>1</v>
      </c>
      <c r="F24" s="233"/>
      <c r="G24" s="233"/>
      <c r="H24" s="233"/>
      <c r="I24" s="233"/>
      <c r="J24" s="233"/>
      <c r="K24" s="233">
        <v>1</v>
      </c>
      <c r="L24"/>
      <c r="M24"/>
      <c r="N24"/>
      <c r="O24"/>
      <c r="P24"/>
      <c r="Q24"/>
      <c r="R24" s="227" t="s">
        <v>57</v>
      </c>
      <c r="S24" s="235">
        <v>37.209477009477006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1:39" ht="15" x14ac:dyDescent="0.25">
      <c r="A25" s="227" t="s">
        <v>59</v>
      </c>
      <c r="B25" s="233"/>
      <c r="C25" s="233"/>
      <c r="D25" s="233">
        <v>1</v>
      </c>
      <c r="E25" s="233"/>
      <c r="F25" s="233"/>
      <c r="G25" s="233"/>
      <c r="H25" s="233"/>
      <c r="I25" s="233"/>
      <c r="J25" s="233"/>
      <c r="K25" s="233">
        <v>1</v>
      </c>
      <c r="L25"/>
      <c r="M25"/>
      <c r="N25"/>
      <c r="O25"/>
      <c r="P25"/>
      <c r="Q25"/>
      <c r="R25" s="227" t="s">
        <v>59</v>
      </c>
      <c r="S25" s="235">
        <v>34.439425051334702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ht="15" x14ac:dyDescent="0.25">
      <c r="A26" s="227" t="s">
        <v>61</v>
      </c>
      <c r="B26" s="233"/>
      <c r="C26" s="233">
        <v>1</v>
      </c>
      <c r="D26" s="233"/>
      <c r="E26" s="233"/>
      <c r="F26" s="233"/>
      <c r="G26" s="233"/>
      <c r="H26" s="233"/>
      <c r="I26" s="233"/>
      <c r="J26" s="233"/>
      <c r="K26" s="233">
        <v>1</v>
      </c>
      <c r="L26"/>
      <c r="M26"/>
      <c r="N26"/>
      <c r="O26"/>
      <c r="P26"/>
      <c r="Q26"/>
      <c r="R26" s="227" t="s">
        <v>61</v>
      </c>
      <c r="S26" s="235">
        <v>29.855603638611676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15" x14ac:dyDescent="0.25">
      <c r="A27" s="227" t="s">
        <v>79</v>
      </c>
      <c r="B27" s="233">
        <v>1</v>
      </c>
      <c r="C27" s="233"/>
      <c r="D27" s="233">
        <v>2</v>
      </c>
      <c r="E27" s="233"/>
      <c r="F27" s="233">
        <v>1</v>
      </c>
      <c r="G27" s="233"/>
      <c r="H27" s="233">
        <v>1</v>
      </c>
      <c r="I27" s="233">
        <v>2</v>
      </c>
      <c r="J27" s="233">
        <v>1</v>
      </c>
      <c r="K27" s="233">
        <v>8</v>
      </c>
      <c r="L27"/>
      <c r="M27"/>
      <c r="N27"/>
      <c r="O27"/>
      <c r="P27"/>
      <c r="Q27"/>
      <c r="R27" s="227" t="s">
        <v>79</v>
      </c>
      <c r="S27" s="235">
        <v>44.997874675538512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1:39" ht="15" x14ac:dyDescent="0.25">
      <c r="A28" s="227" t="s">
        <v>2023</v>
      </c>
      <c r="B28" s="233"/>
      <c r="C28" s="233"/>
      <c r="D28" s="233"/>
      <c r="E28" s="233"/>
      <c r="F28" s="233"/>
      <c r="G28" s="233"/>
      <c r="H28" s="233">
        <v>1</v>
      </c>
      <c r="I28" s="233"/>
      <c r="J28" s="233">
        <v>1</v>
      </c>
      <c r="K28" s="233">
        <v>2</v>
      </c>
      <c r="L28"/>
      <c r="M28"/>
      <c r="N28"/>
      <c r="O28"/>
      <c r="P28"/>
      <c r="Q28"/>
      <c r="R28" s="227" t="s">
        <v>2023</v>
      </c>
      <c r="S28" s="235">
        <v>56.368279676295217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pans="1:39" ht="15" x14ac:dyDescent="0.25">
      <c r="A29" s="227" t="s">
        <v>2026</v>
      </c>
      <c r="B29" s="233">
        <v>2</v>
      </c>
      <c r="C29" s="233">
        <v>1</v>
      </c>
      <c r="D29" s="233">
        <v>5</v>
      </c>
      <c r="E29" s="233">
        <v>3</v>
      </c>
      <c r="F29" s="233">
        <v>3</v>
      </c>
      <c r="G29" s="233">
        <v>2</v>
      </c>
      <c r="H29" s="233">
        <v>7</v>
      </c>
      <c r="I29" s="233">
        <v>7</v>
      </c>
      <c r="J29" s="233">
        <v>4</v>
      </c>
      <c r="K29" s="233">
        <v>34</v>
      </c>
      <c r="L29"/>
      <c r="M29"/>
      <c r="N29"/>
      <c r="O29"/>
      <c r="P29"/>
      <c r="Q29"/>
      <c r="R29" s="227" t="s">
        <v>2026</v>
      </c>
      <c r="S29" s="235">
        <v>46.788696816993678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39" ht="15" x14ac:dyDescent="0.25">
      <c r="A32"/>
    </row>
    <row r="33" spans="1:29" ht="15" x14ac:dyDescent="0.25">
      <c r="A33"/>
    </row>
    <row r="34" spans="1:29" ht="15" x14ac:dyDescent="0.25">
      <c r="A34"/>
    </row>
    <row r="35" spans="1:29" ht="15" x14ac:dyDescent="0.25">
      <c r="A35"/>
    </row>
    <row r="36" spans="1:29" ht="15" x14ac:dyDescent="0.25">
      <c r="A36"/>
    </row>
    <row r="37" spans="1:29" ht="15" x14ac:dyDescent="0.25">
      <c r="A37"/>
    </row>
    <row r="38" spans="1:29" ht="15" x14ac:dyDescent="0.25">
      <c r="A38" s="232" t="s">
        <v>2045</v>
      </c>
      <c r="R38" s="232" t="s">
        <v>2045</v>
      </c>
    </row>
    <row r="40" spans="1:29" ht="22.5" customHeight="1" x14ac:dyDescent="0.2">
      <c r="A40" s="231" t="s">
        <v>2011</v>
      </c>
      <c r="B40" s="226" t="s">
        <v>2009</v>
      </c>
      <c r="D40" s="244" t="s">
        <v>2048</v>
      </c>
      <c r="E40" s="243"/>
      <c r="F40" s="243"/>
      <c r="G40" s="243"/>
      <c r="H40" s="243"/>
      <c r="I40" s="243"/>
      <c r="J40" s="243"/>
      <c r="K40" s="243"/>
      <c r="L40" s="243"/>
      <c r="R40" s="231" t="s">
        <v>2011</v>
      </c>
      <c r="S40" s="226" t="s">
        <v>2009</v>
      </c>
      <c r="U40" s="244" t="s">
        <v>2048</v>
      </c>
      <c r="V40" s="243"/>
      <c r="W40" s="243"/>
      <c r="X40" s="243"/>
      <c r="Y40" s="243"/>
      <c r="Z40" s="243"/>
      <c r="AA40" s="243"/>
      <c r="AB40" s="243"/>
      <c r="AC40" s="243"/>
    </row>
    <row r="41" spans="1:29" ht="35.25" customHeight="1" x14ac:dyDescent="0.2">
      <c r="A41" s="231" t="s">
        <v>2046</v>
      </c>
      <c r="B41" s="226" t="s">
        <v>2008</v>
      </c>
      <c r="D41" s="243"/>
      <c r="E41" s="243"/>
      <c r="F41" s="243"/>
      <c r="G41" s="243"/>
      <c r="H41" s="243"/>
      <c r="I41" s="243"/>
      <c r="J41" s="243"/>
      <c r="K41" s="243"/>
      <c r="L41" s="243"/>
      <c r="R41" s="231" t="s">
        <v>2046</v>
      </c>
      <c r="S41" s="226" t="s">
        <v>2008</v>
      </c>
      <c r="U41" s="243"/>
      <c r="V41" s="243"/>
      <c r="W41" s="243"/>
      <c r="X41" s="243"/>
      <c r="Y41" s="243"/>
      <c r="Z41" s="243"/>
      <c r="AA41" s="243"/>
      <c r="AB41" s="243"/>
      <c r="AC41" s="243"/>
    </row>
    <row r="43" spans="1:29" ht="23.25" x14ac:dyDescent="0.25">
      <c r="A43" s="225" t="s">
        <v>2036</v>
      </c>
      <c r="B43" s="225" t="s">
        <v>2030</v>
      </c>
      <c r="J43"/>
      <c r="K43"/>
      <c r="L43"/>
      <c r="R43" s="225" t="s">
        <v>2037</v>
      </c>
      <c r="S43" s="226" t="s">
        <v>2047</v>
      </c>
      <c r="T43"/>
      <c r="U43"/>
      <c r="V43"/>
      <c r="W43"/>
      <c r="X43"/>
      <c r="Y43"/>
      <c r="Z43"/>
      <c r="AA43"/>
      <c r="AB43"/>
      <c r="AC43"/>
    </row>
    <row r="44" spans="1:29" ht="23.25" x14ac:dyDescent="0.25">
      <c r="A44" s="225" t="s">
        <v>2037</v>
      </c>
      <c r="B44" s="226" t="s">
        <v>8</v>
      </c>
      <c r="C44" s="226" t="s">
        <v>10</v>
      </c>
      <c r="D44" s="226" t="s">
        <v>15</v>
      </c>
      <c r="E44" s="226" t="s">
        <v>14</v>
      </c>
      <c r="F44" s="226" t="s">
        <v>16</v>
      </c>
      <c r="G44" s="226" t="s">
        <v>13</v>
      </c>
      <c r="H44" s="226" t="s">
        <v>11</v>
      </c>
      <c r="I44" s="226" t="s">
        <v>2026</v>
      </c>
      <c r="J44"/>
      <c r="K44"/>
      <c r="L44"/>
      <c r="R44" s="227" t="s">
        <v>2003</v>
      </c>
      <c r="S44" s="235">
        <v>48.973630667339606</v>
      </c>
      <c r="T44"/>
      <c r="U44"/>
      <c r="V44"/>
      <c r="W44"/>
      <c r="X44"/>
      <c r="Y44"/>
      <c r="Z44"/>
      <c r="AA44"/>
      <c r="AB44"/>
      <c r="AC44"/>
    </row>
    <row r="45" spans="1:29" ht="15" x14ac:dyDescent="0.25">
      <c r="A45" s="227" t="s">
        <v>2003</v>
      </c>
      <c r="B45" s="233">
        <v>1</v>
      </c>
      <c r="C45" s="233">
        <v>1</v>
      </c>
      <c r="D45" s="233">
        <v>2</v>
      </c>
      <c r="E45" s="233">
        <v>1</v>
      </c>
      <c r="F45" s="233">
        <v>2</v>
      </c>
      <c r="G45" s="233"/>
      <c r="H45" s="233"/>
      <c r="I45" s="233">
        <v>7</v>
      </c>
      <c r="J45"/>
      <c r="K45"/>
      <c r="L45"/>
      <c r="R45" s="227" t="s">
        <v>2002</v>
      </c>
      <c r="S45" s="235">
        <v>49.31382104780527</v>
      </c>
      <c r="T45"/>
      <c r="U45"/>
      <c r="V45"/>
      <c r="W45"/>
      <c r="X45"/>
      <c r="Y45"/>
      <c r="Z45"/>
      <c r="AA45"/>
      <c r="AB45"/>
      <c r="AC45"/>
    </row>
    <row r="46" spans="1:29" ht="15" x14ac:dyDescent="0.25">
      <c r="A46" s="227" t="s">
        <v>2002</v>
      </c>
      <c r="B46" s="233"/>
      <c r="C46" s="233"/>
      <c r="D46" s="233">
        <v>1</v>
      </c>
      <c r="E46" s="233">
        <v>3</v>
      </c>
      <c r="F46" s="233"/>
      <c r="G46" s="233">
        <v>1</v>
      </c>
      <c r="H46" s="233">
        <v>1</v>
      </c>
      <c r="I46" s="233">
        <v>6</v>
      </c>
      <c r="J46"/>
      <c r="K46"/>
      <c r="L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15" x14ac:dyDescent="0.25">
      <c r="A47"/>
      <c r="B47"/>
      <c r="C47"/>
      <c r="D47"/>
      <c r="E47"/>
      <c r="F47"/>
      <c r="G47"/>
      <c r="H47"/>
      <c r="I47"/>
      <c r="J47"/>
      <c r="K47"/>
      <c r="L47"/>
      <c r="R47"/>
      <c r="S47"/>
      <c r="T47"/>
      <c r="U47"/>
      <c r="V47"/>
      <c r="W47"/>
      <c r="X47"/>
      <c r="Y47"/>
      <c r="Z47"/>
      <c r="AA47"/>
      <c r="AB47"/>
      <c r="AC47"/>
    </row>
    <row r="48" spans="1:29" ht="1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15" x14ac:dyDescent="0.25">
      <c r="A66"/>
      <c r="B66"/>
      <c r="C66"/>
      <c r="D66"/>
      <c r="E66"/>
      <c r="F66"/>
      <c r="G66"/>
      <c r="H66"/>
      <c r="I66"/>
      <c r="J66"/>
      <c r="K66"/>
      <c r="L66"/>
    </row>
  </sheetData>
  <mergeCells count="1">
    <mergeCell ref="D4:L5"/>
  </mergeCells>
  <pageMargins left="0.51181102362204722" right="0.70866141732283472" top="0.55118110236220474" bottom="0.55118110236220474" header="0.31496062992125984" footer="0.31496062992125984"/>
  <pageSetup paperSize="9" pageOrder="overThenDown" orientation="landscape" verticalDpi="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BO9"/>
  <sheetViews>
    <sheetView workbookViewId="0">
      <selection activeCell="H23" sqref="H23"/>
    </sheetView>
  </sheetViews>
  <sheetFormatPr defaultColWidth="9.140625" defaultRowHeight="11.25" x14ac:dyDescent="0.2"/>
  <cols>
    <col min="1" max="1" width="17.28515625" style="154" customWidth="1"/>
    <col min="2" max="2" width="15.28515625" style="154" customWidth="1"/>
    <col min="3" max="3" width="15" style="154" customWidth="1"/>
    <col min="4" max="4" width="14.140625" style="154" customWidth="1"/>
    <col min="5" max="5" width="13.7109375" style="154" customWidth="1"/>
    <col min="6" max="6" width="12.5703125" style="154" customWidth="1"/>
    <col min="7" max="7" width="11.85546875" style="154" customWidth="1"/>
    <col min="8" max="8" width="18.140625" style="154" customWidth="1"/>
    <col min="9" max="9" width="12" style="154" customWidth="1"/>
    <col min="10" max="10" width="12.140625" style="154" customWidth="1"/>
    <col min="11" max="11" width="14.28515625" style="154" customWidth="1"/>
    <col min="12" max="12" width="29" style="154" customWidth="1"/>
    <col min="13" max="13" width="16.42578125" style="154" customWidth="1"/>
    <col min="14" max="14" width="14.140625" style="154" customWidth="1"/>
    <col min="15" max="17" width="15.5703125" style="154" customWidth="1"/>
    <col min="18" max="18" width="13.7109375" style="154" customWidth="1"/>
    <col min="19" max="19" width="10.7109375" style="154" customWidth="1"/>
    <col min="20" max="20" width="10" style="154" customWidth="1"/>
    <col min="21" max="21" width="11.5703125" style="154" customWidth="1"/>
    <col min="22" max="24" width="8.42578125" style="154" customWidth="1"/>
    <col min="25" max="25" width="11" style="154" customWidth="1"/>
    <col min="26" max="27" width="8" style="154" customWidth="1"/>
    <col min="28" max="29" width="10.42578125" style="154" customWidth="1"/>
    <col min="30" max="30" width="8.140625" style="154" customWidth="1"/>
    <col min="31" max="32" width="11.5703125" style="154" customWidth="1"/>
    <col min="33" max="33" width="10" style="154" customWidth="1"/>
    <col min="34" max="34" width="10.7109375" style="154" customWidth="1"/>
    <col min="35" max="35" width="10.85546875" style="154" customWidth="1"/>
    <col min="36" max="36" width="10.42578125" style="154" customWidth="1"/>
    <col min="37" max="38" width="7.42578125" style="154" customWidth="1"/>
    <col min="39" max="40" width="9.140625" style="154"/>
    <col min="41" max="41" width="8.140625" style="154" customWidth="1"/>
    <col min="42" max="43" width="10.42578125" style="154" customWidth="1"/>
    <col min="44" max="44" width="12.42578125" style="154" customWidth="1"/>
    <col min="45" max="45" width="9.5703125" style="154" customWidth="1"/>
    <col min="46" max="47" width="7.5703125" style="154" customWidth="1"/>
    <col min="48" max="49" width="9.140625" style="154"/>
    <col min="50" max="50" width="7.42578125" style="154" customWidth="1"/>
    <col min="51" max="52" width="10.7109375" style="154" customWidth="1"/>
    <col min="53" max="53" width="9.140625" style="154"/>
    <col min="54" max="55" width="8" style="154" customWidth="1"/>
    <col min="56" max="57" width="9.140625" style="154"/>
    <col min="58" max="58" width="8.5703125" style="154" customWidth="1"/>
    <col min="59" max="59" width="12.42578125" style="154" customWidth="1"/>
    <col min="60" max="60" width="7.85546875" style="154" customWidth="1"/>
    <col min="61" max="61" width="11.5703125" style="154" customWidth="1"/>
    <col min="62" max="62" width="12.7109375" style="154" customWidth="1"/>
    <col min="63" max="63" width="11.140625" style="154" customWidth="1"/>
    <col min="64" max="64" width="8" style="154" customWidth="1"/>
    <col min="65" max="65" width="12.28515625" style="154" customWidth="1"/>
    <col min="66" max="66" width="13.28515625" style="154" customWidth="1"/>
    <col min="67" max="67" width="11.85546875" style="154" customWidth="1"/>
    <col min="68" max="16384" width="9.140625" style="154"/>
  </cols>
  <sheetData>
    <row r="2" spans="1:67" x14ac:dyDescent="0.2">
      <c r="A2" s="163" t="s">
        <v>112</v>
      </c>
    </row>
    <row r="4" spans="1:67" ht="42.75" customHeight="1" x14ac:dyDescent="0.2">
      <c r="S4" s="161" t="s">
        <v>1987</v>
      </c>
      <c r="T4" s="162"/>
      <c r="U4" s="296" t="s">
        <v>109</v>
      </c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 t="s">
        <v>110</v>
      </c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 t="s">
        <v>111</v>
      </c>
      <c r="BI4" s="296"/>
      <c r="BJ4" s="296"/>
      <c r="BK4" s="296"/>
      <c r="BL4" s="296"/>
      <c r="BM4" s="296"/>
      <c r="BN4" s="296"/>
      <c r="BO4" s="296"/>
    </row>
    <row r="5" spans="1:67" ht="14.45" customHeight="1" x14ac:dyDescent="0.2">
      <c r="C5" s="164" t="s">
        <v>1991</v>
      </c>
      <c r="U5" s="297" t="s">
        <v>119</v>
      </c>
      <c r="V5" s="298" t="s">
        <v>120</v>
      </c>
      <c r="W5" s="298"/>
      <c r="X5" s="298"/>
      <c r="Y5" s="298"/>
      <c r="Z5" s="302" t="s">
        <v>121</v>
      </c>
      <c r="AA5" s="302"/>
      <c r="AB5" s="302"/>
      <c r="AC5" s="302"/>
      <c r="AD5" s="302"/>
      <c r="AE5" s="302"/>
      <c r="AF5" s="307" t="s">
        <v>122</v>
      </c>
      <c r="AG5" s="307" t="s">
        <v>123</v>
      </c>
      <c r="AH5" s="316" t="s">
        <v>124</v>
      </c>
      <c r="AI5" s="317"/>
      <c r="AJ5" s="317"/>
      <c r="AK5" s="317"/>
      <c r="AL5" s="317"/>
      <c r="AM5" s="317"/>
      <c r="AN5" s="317"/>
      <c r="AO5" s="317"/>
      <c r="AP5" s="317"/>
      <c r="AQ5" s="318"/>
      <c r="AR5" s="319" t="s">
        <v>125</v>
      </c>
      <c r="AS5" s="299" t="s">
        <v>126</v>
      </c>
      <c r="AT5" s="302" t="s">
        <v>127</v>
      </c>
      <c r="AU5" s="302"/>
      <c r="AV5" s="302"/>
      <c r="AW5" s="302"/>
      <c r="AX5" s="302"/>
      <c r="AY5" s="302"/>
      <c r="AZ5" s="298" t="s">
        <v>128</v>
      </c>
      <c r="BA5" s="299" t="s">
        <v>129</v>
      </c>
      <c r="BB5" s="302" t="s">
        <v>130</v>
      </c>
      <c r="BC5" s="302"/>
      <c r="BD5" s="302"/>
      <c r="BE5" s="302"/>
      <c r="BF5" s="302"/>
      <c r="BG5" s="302"/>
      <c r="BH5" s="298" t="s">
        <v>131</v>
      </c>
      <c r="BI5" s="298"/>
      <c r="BJ5" s="298"/>
      <c r="BK5" s="298"/>
      <c r="BL5" s="298"/>
      <c r="BM5" s="298"/>
      <c r="BN5" s="298"/>
      <c r="BO5" s="298"/>
    </row>
    <row r="6" spans="1:67" ht="22.5" customHeight="1" x14ac:dyDescent="0.2">
      <c r="C6" s="168">
        <v>45658</v>
      </c>
      <c r="S6" s="310" t="s">
        <v>1999</v>
      </c>
      <c r="T6" s="312" t="s">
        <v>118</v>
      </c>
      <c r="U6" s="297"/>
      <c r="V6" s="322" t="s">
        <v>132</v>
      </c>
      <c r="W6" s="322"/>
      <c r="X6" s="322"/>
      <c r="Y6" s="323" t="s">
        <v>133</v>
      </c>
      <c r="Z6" s="302"/>
      <c r="AA6" s="302"/>
      <c r="AB6" s="302"/>
      <c r="AC6" s="302"/>
      <c r="AD6" s="302"/>
      <c r="AE6" s="302"/>
      <c r="AF6" s="308"/>
      <c r="AG6" s="308"/>
      <c r="AH6" s="298" t="s">
        <v>134</v>
      </c>
      <c r="AI6" s="298" t="s">
        <v>135</v>
      </c>
      <c r="AJ6" s="303" t="s">
        <v>136</v>
      </c>
      <c r="AK6" s="304" t="s">
        <v>137</v>
      </c>
      <c r="AL6" s="304"/>
      <c r="AM6" s="304"/>
      <c r="AN6" s="304"/>
      <c r="AO6" s="304"/>
      <c r="AP6" s="304"/>
      <c r="AQ6" s="305" t="s">
        <v>138</v>
      </c>
      <c r="AR6" s="320"/>
      <c r="AS6" s="300"/>
      <c r="AT6" s="302"/>
      <c r="AU6" s="302"/>
      <c r="AV6" s="302"/>
      <c r="AW6" s="302"/>
      <c r="AX6" s="302"/>
      <c r="AY6" s="302"/>
      <c r="AZ6" s="298"/>
      <c r="BA6" s="300"/>
      <c r="BB6" s="302"/>
      <c r="BC6" s="302"/>
      <c r="BD6" s="302"/>
      <c r="BE6" s="302"/>
      <c r="BF6" s="302"/>
      <c r="BG6" s="302"/>
      <c r="BH6" s="298" t="s">
        <v>139</v>
      </c>
      <c r="BI6" s="298"/>
      <c r="BJ6" s="298"/>
      <c r="BK6" s="298"/>
      <c r="BL6" s="314" t="s">
        <v>140</v>
      </c>
      <c r="BM6" s="314"/>
      <c r="BN6" s="314"/>
      <c r="BO6" s="315"/>
    </row>
    <row r="7" spans="1:67" ht="90" customHeight="1" x14ac:dyDescent="0.2">
      <c r="A7" s="167" t="s">
        <v>1989</v>
      </c>
      <c r="B7" s="167" t="s">
        <v>1990</v>
      </c>
      <c r="C7" s="167" t="s">
        <v>1994</v>
      </c>
      <c r="D7" s="167" t="s">
        <v>1995</v>
      </c>
      <c r="E7" s="167" t="s">
        <v>1992</v>
      </c>
      <c r="F7" s="167" t="s">
        <v>1993</v>
      </c>
      <c r="G7" s="167" t="s">
        <v>2001</v>
      </c>
      <c r="H7" s="167" t="s">
        <v>2000</v>
      </c>
      <c r="I7" s="165" t="s">
        <v>117</v>
      </c>
      <c r="J7" s="155" t="s">
        <v>113</v>
      </c>
      <c r="K7" s="156" t="s">
        <v>114</v>
      </c>
      <c r="L7" s="155" t="s">
        <v>1986</v>
      </c>
      <c r="M7" s="155" t="s">
        <v>479</v>
      </c>
      <c r="N7" s="156" t="s">
        <v>2085</v>
      </c>
      <c r="O7" s="247" t="s">
        <v>2088</v>
      </c>
      <c r="P7" s="169"/>
      <c r="Q7" s="169"/>
      <c r="S7" s="311"/>
      <c r="T7" s="313"/>
      <c r="U7" s="297"/>
      <c r="V7" s="157" t="s">
        <v>141</v>
      </c>
      <c r="W7" s="157" t="s">
        <v>142</v>
      </c>
      <c r="X7" s="157" t="s">
        <v>143</v>
      </c>
      <c r="Y7" s="324"/>
      <c r="Z7" s="158" t="s">
        <v>144</v>
      </c>
      <c r="AA7" s="158" t="s">
        <v>145</v>
      </c>
      <c r="AB7" s="158" t="s">
        <v>146</v>
      </c>
      <c r="AC7" s="158" t="s">
        <v>147</v>
      </c>
      <c r="AD7" s="158" t="s">
        <v>148</v>
      </c>
      <c r="AE7" s="158" t="s">
        <v>149</v>
      </c>
      <c r="AF7" s="309"/>
      <c r="AG7" s="309"/>
      <c r="AH7" s="298"/>
      <c r="AI7" s="298"/>
      <c r="AJ7" s="303"/>
      <c r="AK7" s="159" t="s">
        <v>144</v>
      </c>
      <c r="AL7" s="159" t="s">
        <v>145</v>
      </c>
      <c r="AM7" s="159" t="s">
        <v>146</v>
      </c>
      <c r="AN7" s="159" t="s">
        <v>150</v>
      </c>
      <c r="AO7" s="159" t="s">
        <v>148</v>
      </c>
      <c r="AP7" s="159" t="s">
        <v>149</v>
      </c>
      <c r="AQ7" s="306"/>
      <c r="AR7" s="321"/>
      <c r="AS7" s="301"/>
      <c r="AT7" s="158" t="s">
        <v>144</v>
      </c>
      <c r="AU7" s="158" t="s">
        <v>145</v>
      </c>
      <c r="AV7" s="158" t="s">
        <v>146</v>
      </c>
      <c r="AW7" s="158" t="s">
        <v>150</v>
      </c>
      <c r="AX7" s="158" t="s">
        <v>148</v>
      </c>
      <c r="AY7" s="158" t="s">
        <v>149</v>
      </c>
      <c r="AZ7" s="298"/>
      <c r="BA7" s="301"/>
      <c r="BB7" s="158" t="s">
        <v>144</v>
      </c>
      <c r="BC7" s="158" t="s">
        <v>145</v>
      </c>
      <c r="BD7" s="158" t="s">
        <v>146</v>
      </c>
      <c r="BE7" s="158" t="s">
        <v>150</v>
      </c>
      <c r="BF7" s="158" t="s">
        <v>148</v>
      </c>
      <c r="BG7" s="158" t="s">
        <v>149</v>
      </c>
      <c r="BH7" s="160" t="s">
        <v>151</v>
      </c>
      <c r="BI7" s="160" t="s">
        <v>152</v>
      </c>
      <c r="BJ7" s="160" t="s">
        <v>153</v>
      </c>
      <c r="BK7" s="160" t="s">
        <v>154</v>
      </c>
      <c r="BL7" s="160" t="s">
        <v>151</v>
      </c>
      <c r="BM7" s="160" t="s">
        <v>152</v>
      </c>
      <c r="BN7" s="160" t="s">
        <v>155</v>
      </c>
      <c r="BO7" s="160" t="s">
        <v>156</v>
      </c>
    </row>
    <row r="8" spans="1:67" s="179" customFormat="1" x14ac:dyDescent="0.2">
      <c r="A8" s="180">
        <v>1</v>
      </c>
      <c r="B8" s="180">
        <v>2</v>
      </c>
      <c r="C8" s="180">
        <v>3</v>
      </c>
      <c r="D8" s="180">
        <v>4</v>
      </c>
      <c r="E8" s="180">
        <v>5</v>
      </c>
      <c r="F8" s="180">
        <v>6</v>
      </c>
      <c r="G8" s="180">
        <v>7</v>
      </c>
      <c r="H8" s="180">
        <v>8</v>
      </c>
      <c r="I8" s="180">
        <v>9</v>
      </c>
      <c r="J8" s="180">
        <v>10</v>
      </c>
      <c r="K8" s="180">
        <v>11</v>
      </c>
      <c r="L8" s="180">
        <v>12</v>
      </c>
      <c r="M8" s="180">
        <v>13</v>
      </c>
      <c r="N8" s="180">
        <v>14</v>
      </c>
      <c r="O8" s="180">
        <v>15</v>
      </c>
      <c r="P8" s="178"/>
      <c r="Q8" s="178"/>
      <c r="S8" s="177">
        <v>13</v>
      </c>
      <c r="T8" s="177">
        <v>24</v>
      </c>
      <c r="U8" s="177">
        <v>25</v>
      </c>
      <c r="V8" s="177">
        <v>26</v>
      </c>
      <c r="W8" s="177">
        <v>27</v>
      </c>
      <c r="X8" s="177">
        <v>28</v>
      </c>
      <c r="Y8" s="177">
        <v>29</v>
      </c>
      <c r="Z8" s="177">
        <v>30</v>
      </c>
      <c r="AA8" s="177">
        <v>31</v>
      </c>
      <c r="AB8" s="177">
        <v>32</v>
      </c>
      <c r="AC8" s="177">
        <v>33</v>
      </c>
      <c r="AD8" s="177">
        <v>34</v>
      </c>
      <c r="AE8" s="177">
        <v>35</v>
      </c>
      <c r="AF8" s="177">
        <v>36</v>
      </c>
      <c r="AG8" s="177">
        <v>37</v>
      </c>
      <c r="AH8" s="177">
        <v>38</v>
      </c>
      <c r="AI8" s="177">
        <v>39</v>
      </c>
      <c r="AJ8" s="177">
        <v>40</v>
      </c>
      <c r="AK8" s="177">
        <v>41</v>
      </c>
      <c r="AL8" s="177">
        <v>42</v>
      </c>
      <c r="AM8" s="177">
        <v>43</v>
      </c>
      <c r="AN8" s="177">
        <v>44</v>
      </c>
      <c r="AO8" s="177">
        <v>45</v>
      </c>
      <c r="AP8" s="177">
        <v>46</v>
      </c>
      <c r="AQ8" s="177">
        <v>47</v>
      </c>
      <c r="AR8" s="177">
        <v>48</v>
      </c>
      <c r="AS8" s="177">
        <v>49</v>
      </c>
      <c r="AT8" s="177">
        <v>50</v>
      </c>
      <c r="AU8" s="177">
        <v>51</v>
      </c>
      <c r="AV8" s="177">
        <v>52</v>
      </c>
      <c r="AW8" s="177">
        <v>53</v>
      </c>
      <c r="AX8" s="177">
        <v>54</v>
      </c>
      <c r="AY8" s="177">
        <v>55</v>
      </c>
      <c r="AZ8" s="177">
        <v>56</v>
      </c>
      <c r="BA8" s="177">
        <v>57</v>
      </c>
      <c r="BB8" s="177">
        <v>58</v>
      </c>
      <c r="BC8" s="177">
        <v>59</v>
      </c>
      <c r="BD8" s="177">
        <v>60</v>
      </c>
      <c r="BE8" s="177">
        <v>61</v>
      </c>
      <c r="BF8" s="177">
        <v>62</v>
      </c>
      <c r="BG8" s="177">
        <v>63</v>
      </c>
      <c r="BH8" s="177">
        <v>64</v>
      </c>
      <c r="BI8" s="177">
        <v>65</v>
      </c>
      <c r="BJ8" s="177">
        <v>66</v>
      </c>
      <c r="BK8" s="177">
        <v>67</v>
      </c>
      <c r="BL8" s="177">
        <v>68</v>
      </c>
      <c r="BM8" s="177">
        <v>69</v>
      </c>
      <c r="BN8" s="177">
        <v>70</v>
      </c>
      <c r="BO8" s="177">
        <v>71</v>
      </c>
    </row>
    <row r="9" spans="1:67" x14ac:dyDescent="0.2">
      <c r="A9" s="153"/>
      <c r="B9" s="153"/>
      <c r="C9" s="153"/>
      <c r="D9" s="153"/>
      <c r="E9" s="153"/>
      <c r="F9" s="153"/>
      <c r="G9" s="153"/>
      <c r="H9" s="153"/>
      <c r="I9" s="166"/>
      <c r="J9" s="153"/>
      <c r="K9" s="153"/>
      <c r="L9" s="153"/>
      <c r="M9" s="153"/>
      <c r="N9" s="153"/>
      <c r="O9" s="153"/>
      <c r="P9" s="248"/>
      <c r="Q9" s="248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</row>
  </sheetData>
  <sheetProtection formatCells="0" formatColumns="0" formatRows="0" insertColumns="0" insertRows="0" insertHyperlinks="0" deleteColumns="0" deleteRows="0" sort="0" autoFilter="0" pivotTables="0"/>
  <autoFilter ref="A8:BO8"/>
  <mergeCells count="27">
    <mergeCell ref="S6:S7"/>
    <mergeCell ref="T6:T7"/>
    <mergeCell ref="BH6:BK6"/>
    <mergeCell ref="BL6:BO6"/>
    <mergeCell ref="AZ5:AZ7"/>
    <mergeCell ref="BA5:BA7"/>
    <mergeCell ref="BB5:BG6"/>
    <mergeCell ref="BH5:BO5"/>
    <mergeCell ref="AG5:AG7"/>
    <mergeCell ref="AH5:AQ5"/>
    <mergeCell ref="AR5:AR7"/>
    <mergeCell ref="V6:X6"/>
    <mergeCell ref="Y6:Y7"/>
    <mergeCell ref="AH6:AH7"/>
    <mergeCell ref="Z5:AE6"/>
    <mergeCell ref="BH4:BO4"/>
    <mergeCell ref="U4:AR4"/>
    <mergeCell ref="AS4:BG4"/>
    <mergeCell ref="U5:U7"/>
    <mergeCell ref="V5:Y5"/>
    <mergeCell ref="AS5:AS7"/>
    <mergeCell ref="AT5:AY6"/>
    <mergeCell ref="AJ6:AJ7"/>
    <mergeCell ref="AK6:AP6"/>
    <mergeCell ref="AQ6:AQ7"/>
    <mergeCell ref="AI6:AI7"/>
    <mergeCell ref="AF5:AF7"/>
  </mergeCells>
  <dataValidations count="1">
    <dataValidation type="list" allowBlank="1" showInputMessage="1" showErrorMessage="1" sqref="L9">
      <formula1>Специальности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Списки!$M$2:$M$3</xm:f>
          </x14:formula1>
          <xm:sqref>J9</xm:sqref>
        </x14:dataValidation>
        <x14:dataValidation type="list" allowBlank="1" showInputMessage="1" showErrorMessage="1">
          <x14:formula1>
            <xm:f>Списки!$O$2:$O$4</xm:f>
          </x14:formula1>
          <xm:sqref>K9</xm:sqref>
        </x14:dataValidation>
        <x14:dataValidation type="list" allowBlank="1" showInputMessage="1" showErrorMessage="1">
          <x14:formula1>
            <xm:f>Списки!$S$2:$S$4</xm:f>
          </x14:formula1>
          <xm:sqref>I9</xm:sqref>
        </x14:dataValidation>
        <x14:dataValidation type="list" allowBlank="1" showInputMessage="1" showErrorMessage="1">
          <x14:formula1>
            <xm:f>Списки!$U$2:$U$7</xm:f>
          </x14:formula1>
          <xm:sqref>H9</xm:sqref>
        </x14:dataValidation>
        <x14:dataValidation type="list" allowBlank="1" showInputMessage="1" showErrorMessage="1">
          <x14:formula1>
            <xm:f>Списки!$Q$2:$Q$5</xm:f>
          </x14:formula1>
          <xm:sqref>M9</xm:sqref>
        </x14:dataValidation>
        <x14:dataValidation type="list" allowBlank="1" showInputMessage="1" showErrorMessage="1">
          <x14:formula1>
            <xm:f>Списки!$K$2:$K$3</xm:f>
          </x14:formula1>
          <xm:sqref>D9:E9 G9 N9:Q9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7"/>
  <sheetViews>
    <sheetView workbookViewId="0">
      <selection activeCell="K2" sqref="K2:K3"/>
    </sheetView>
  </sheetViews>
  <sheetFormatPr defaultColWidth="9.140625" defaultRowHeight="15" x14ac:dyDescent="0.25"/>
  <cols>
    <col min="1" max="1" width="20.140625" style="146" customWidth="1"/>
    <col min="2" max="2" width="51.5703125" style="146" customWidth="1"/>
    <col min="3" max="3" width="48.5703125" style="146" customWidth="1"/>
    <col min="4" max="4" width="13.7109375" style="146" customWidth="1"/>
    <col min="5" max="6" width="27.42578125" style="146" customWidth="1"/>
    <col min="7" max="7" width="23.28515625" style="146" customWidth="1"/>
    <col min="8" max="12" width="9.140625" style="146"/>
    <col min="13" max="13" width="14.5703125" style="146" customWidth="1"/>
    <col min="14" max="14" width="3" style="146" customWidth="1"/>
    <col min="15" max="15" width="15.42578125" style="146" customWidth="1"/>
    <col min="16" max="16" width="3.140625" style="146" customWidth="1"/>
    <col min="17" max="17" width="30.7109375" style="146" customWidth="1"/>
    <col min="18" max="18" width="2.85546875" style="146" customWidth="1"/>
    <col min="19" max="19" width="11.28515625" style="146" customWidth="1"/>
    <col min="20" max="20" width="3.42578125" style="146" customWidth="1"/>
    <col min="21" max="21" width="18.7109375" style="146" customWidth="1"/>
    <col min="22" max="22" width="3.7109375" style="146" customWidth="1"/>
    <col min="23" max="23" width="9.140625" style="146"/>
    <col min="24" max="24" width="4.140625" style="146" customWidth="1"/>
    <col min="25" max="25" width="18.42578125" style="146" customWidth="1"/>
    <col min="26" max="26" width="5.5703125" style="146" customWidth="1"/>
    <col min="27" max="27" width="21.85546875" style="146" customWidth="1"/>
    <col min="28" max="28" width="4.85546875" style="146" customWidth="1"/>
    <col min="29" max="29" width="21.140625" style="146" customWidth="1"/>
    <col min="30" max="30" width="30.7109375" style="146" customWidth="1"/>
    <col min="31" max="31" width="5.42578125" style="146" customWidth="1"/>
    <col min="32" max="32" width="29" style="146" customWidth="1"/>
    <col min="33" max="33" width="5" style="146" customWidth="1"/>
    <col min="34" max="16384" width="9.140625" style="146"/>
  </cols>
  <sheetData>
    <row r="1" spans="1:34" s="142" customFormat="1" ht="22.5" x14ac:dyDescent="0.25">
      <c r="A1" s="139" t="s">
        <v>115</v>
      </c>
      <c r="B1" s="140" t="s">
        <v>116</v>
      </c>
      <c r="C1" s="141" t="s">
        <v>474</v>
      </c>
      <c r="D1" s="140" t="s">
        <v>475</v>
      </c>
      <c r="E1" s="140" t="s">
        <v>476</v>
      </c>
      <c r="F1" s="140" t="s">
        <v>477</v>
      </c>
      <c r="G1" s="140" t="s">
        <v>478</v>
      </c>
      <c r="M1" s="176" t="s">
        <v>1983</v>
      </c>
      <c r="N1" s="170"/>
      <c r="O1" s="176" t="s">
        <v>1985</v>
      </c>
      <c r="P1" s="170"/>
      <c r="Q1" s="176" t="s">
        <v>479</v>
      </c>
      <c r="R1" s="170"/>
      <c r="S1" s="176" t="s">
        <v>117</v>
      </c>
      <c r="T1" s="170"/>
      <c r="U1" s="176" t="s">
        <v>2000</v>
      </c>
      <c r="W1" s="185" t="s">
        <v>2006</v>
      </c>
      <c r="X1" s="186"/>
      <c r="Y1" s="185" t="s">
        <v>2007</v>
      </c>
      <c r="Z1" s="186"/>
      <c r="AA1" s="185" t="s">
        <v>2012</v>
      </c>
      <c r="AB1" s="185"/>
      <c r="AC1" s="187" t="s">
        <v>2014</v>
      </c>
      <c r="AD1" s="187" t="s">
        <v>2015</v>
      </c>
      <c r="AE1" s="187"/>
      <c r="AF1" s="187" t="s">
        <v>2008</v>
      </c>
      <c r="AG1" s="186"/>
      <c r="AH1" s="186"/>
    </row>
    <row r="2" spans="1:34" x14ac:dyDescent="0.25">
      <c r="A2" s="143" t="s">
        <v>480</v>
      </c>
      <c r="B2" s="144" t="s">
        <v>481</v>
      </c>
      <c r="C2" s="145" t="s">
        <v>482</v>
      </c>
      <c r="D2" s="146" t="s">
        <v>483</v>
      </c>
      <c r="E2" s="146" t="s">
        <v>484</v>
      </c>
      <c r="F2" s="146" t="s">
        <v>485</v>
      </c>
      <c r="G2" s="146" t="s">
        <v>486</v>
      </c>
      <c r="K2" s="246" t="s">
        <v>2086</v>
      </c>
      <c r="M2" s="153" t="s">
        <v>2002</v>
      </c>
      <c r="N2" s="171"/>
      <c r="O2" s="172" t="s">
        <v>1996</v>
      </c>
      <c r="P2" s="171"/>
      <c r="Q2" s="172" t="s">
        <v>487</v>
      </c>
      <c r="R2" s="171"/>
      <c r="S2" s="173" t="s">
        <v>488</v>
      </c>
      <c r="T2" s="171"/>
      <c r="U2" s="175" t="s">
        <v>144</v>
      </c>
      <c r="W2" s="188" t="s">
        <v>2019</v>
      </c>
      <c r="X2" s="189"/>
      <c r="Y2" s="190" t="s">
        <v>2009</v>
      </c>
      <c r="Z2" s="189"/>
      <c r="AA2" s="188" t="s">
        <v>2025</v>
      </c>
      <c r="AB2" s="191"/>
      <c r="AC2" s="192" t="s">
        <v>2013</v>
      </c>
      <c r="AD2" s="193" t="s">
        <v>2008</v>
      </c>
      <c r="AE2" s="189"/>
      <c r="AF2" s="193" t="s">
        <v>2017</v>
      </c>
      <c r="AG2" s="189"/>
      <c r="AH2" s="193" t="s">
        <v>2003</v>
      </c>
    </row>
    <row r="3" spans="1:34" ht="22.5" x14ac:dyDescent="0.25">
      <c r="A3" s="143" t="s">
        <v>489</v>
      </c>
      <c r="B3" s="144" t="s">
        <v>490</v>
      </c>
      <c r="C3" s="145" t="s">
        <v>491</v>
      </c>
      <c r="D3" s="146" t="s">
        <v>483</v>
      </c>
      <c r="E3" s="146" t="s">
        <v>484</v>
      </c>
      <c r="F3" s="146" t="s">
        <v>485</v>
      </c>
      <c r="G3" s="146" t="s">
        <v>486</v>
      </c>
      <c r="K3" s="246" t="s">
        <v>2087</v>
      </c>
      <c r="M3" s="153" t="s">
        <v>2003</v>
      </c>
      <c r="N3" s="171"/>
      <c r="O3" s="172" t="s">
        <v>1997</v>
      </c>
      <c r="P3" s="171"/>
      <c r="Q3" s="172" t="s">
        <v>2004</v>
      </c>
      <c r="R3" s="171"/>
      <c r="S3" s="173" t="s">
        <v>492</v>
      </c>
      <c r="T3" s="171"/>
      <c r="U3" s="175" t="s">
        <v>145</v>
      </c>
      <c r="W3" s="188" t="s">
        <v>2020</v>
      </c>
      <c r="X3" s="189"/>
      <c r="Y3" s="193" t="s">
        <v>2010</v>
      </c>
      <c r="Z3" s="189"/>
      <c r="AA3" s="188" t="s">
        <v>2024</v>
      </c>
      <c r="AB3" s="191"/>
      <c r="AC3" s="188" t="s">
        <v>30</v>
      </c>
      <c r="AD3" s="194" t="s">
        <v>45</v>
      </c>
      <c r="AE3" s="189"/>
      <c r="AF3" s="193" t="s">
        <v>39</v>
      </c>
      <c r="AG3" s="189"/>
      <c r="AH3" s="193" t="s">
        <v>2002</v>
      </c>
    </row>
    <row r="4" spans="1:34" ht="33.75" x14ac:dyDescent="0.25">
      <c r="A4" s="143" t="s">
        <v>493</v>
      </c>
      <c r="B4" s="144" t="s">
        <v>494</v>
      </c>
      <c r="C4" s="145" t="s">
        <v>495</v>
      </c>
      <c r="D4" s="146" t="s">
        <v>483</v>
      </c>
      <c r="E4" s="146" t="s">
        <v>484</v>
      </c>
      <c r="F4" s="146" t="s">
        <v>485</v>
      </c>
      <c r="G4" s="146" t="s">
        <v>486</v>
      </c>
      <c r="M4" s="171"/>
      <c r="N4" s="171"/>
      <c r="O4" s="174" t="s">
        <v>1998</v>
      </c>
      <c r="P4" s="171"/>
      <c r="Q4" s="172" t="s">
        <v>2005</v>
      </c>
      <c r="R4" s="171"/>
      <c r="S4" s="173" t="s">
        <v>496</v>
      </c>
      <c r="T4" s="171"/>
      <c r="U4" s="175" t="s">
        <v>146</v>
      </c>
      <c r="W4" s="189"/>
      <c r="X4" s="189"/>
      <c r="Y4" s="191"/>
      <c r="Z4" s="189"/>
      <c r="AA4" s="188" t="s">
        <v>79</v>
      </c>
      <c r="AB4" s="191"/>
      <c r="AC4" s="188" t="s">
        <v>32</v>
      </c>
      <c r="AD4" s="188" t="s">
        <v>47</v>
      </c>
      <c r="AE4" s="189"/>
      <c r="AF4" s="193" t="s">
        <v>41</v>
      </c>
      <c r="AG4" s="189"/>
      <c r="AH4" s="189"/>
    </row>
    <row r="5" spans="1:34" ht="22.5" x14ac:dyDescent="0.25">
      <c r="A5" s="143" t="s">
        <v>497</v>
      </c>
      <c r="B5" s="144" t="s">
        <v>498</v>
      </c>
      <c r="C5" s="145" t="s">
        <v>499</v>
      </c>
      <c r="D5" s="146" t="s">
        <v>483</v>
      </c>
      <c r="E5" s="146" t="s">
        <v>484</v>
      </c>
      <c r="F5" s="146" t="s">
        <v>485</v>
      </c>
      <c r="G5" s="146" t="s">
        <v>486</v>
      </c>
      <c r="M5" s="171"/>
      <c r="N5" s="171"/>
      <c r="O5" s="171"/>
      <c r="P5" s="171"/>
      <c r="Q5" s="172" t="s">
        <v>1984</v>
      </c>
      <c r="R5" s="171"/>
      <c r="S5" s="171"/>
      <c r="T5" s="171"/>
      <c r="U5" s="175" t="s">
        <v>150</v>
      </c>
      <c r="W5" s="189"/>
      <c r="X5" s="189"/>
      <c r="Y5" s="189"/>
      <c r="Z5" s="189"/>
      <c r="AA5" s="188" t="s">
        <v>2023</v>
      </c>
      <c r="AB5" s="191"/>
      <c r="AC5" s="189"/>
      <c r="AD5" s="188" t="s">
        <v>49</v>
      </c>
      <c r="AE5" s="189"/>
      <c r="AF5" s="193" t="s">
        <v>43</v>
      </c>
      <c r="AG5" s="189"/>
      <c r="AH5" s="189"/>
    </row>
    <row r="6" spans="1:34" ht="22.5" x14ac:dyDescent="0.25">
      <c r="A6" s="143" t="s">
        <v>500</v>
      </c>
      <c r="B6" s="144" t="s">
        <v>501</v>
      </c>
      <c r="C6" s="145" t="s">
        <v>502</v>
      </c>
      <c r="D6" s="146" t="s">
        <v>503</v>
      </c>
      <c r="E6" s="146" t="s">
        <v>504</v>
      </c>
      <c r="F6" s="146" t="s">
        <v>505</v>
      </c>
      <c r="G6" s="146" t="s">
        <v>506</v>
      </c>
      <c r="M6" s="171"/>
      <c r="N6" s="171"/>
      <c r="O6" s="171"/>
      <c r="P6" s="171"/>
      <c r="Q6" s="171"/>
      <c r="R6" s="171"/>
      <c r="S6" s="171"/>
      <c r="T6" s="171"/>
      <c r="U6" s="175" t="s">
        <v>1988</v>
      </c>
      <c r="W6" s="189"/>
      <c r="X6" s="189"/>
      <c r="Y6" s="189"/>
      <c r="Z6" s="189"/>
      <c r="AA6" s="189"/>
      <c r="AB6" s="189"/>
      <c r="AC6" s="189"/>
      <c r="AD6" s="188" t="s">
        <v>51</v>
      </c>
      <c r="AE6" s="189"/>
      <c r="AF6" s="189"/>
      <c r="AG6" s="189"/>
      <c r="AH6" s="189"/>
    </row>
    <row r="7" spans="1:34" ht="33.75" x14ac:dyDescent="0.25">
      <c r="A7" s="143" t="s">
        <v>507</v>
      </c>
      <c r="B7" s="144" t="s">
        <v>508</v>
      </c>
      <c r="C7" s="145" t="s">
        <v>509</v>
      </c>
      <c r="D7" s="146" t="s">
        <v>178</v>
      </c>
      <c r="E7" s="146" t="s">
        <v>510</v>
      </c>
      <c r="F7" s="146" t="s">
        <v>511</v>
      </c>
      <c r="G7" s="146" t="s">
        <v>506</v>
      </c>
      <c r="M7" s="171"/>
      <c r="N7" s="171"/>
      <c r="O7" s="171"/>
      <c r="P7" s="171"/>
      <c r="Q7" s="171"/>
      <c r="R7" s="171"/>
      <c r="S7" s="171"/>
      <c r="T7" s="171"/>
      <c r="U7" s="175" t="s">
        <v>149</v>
      </c>
      <c r="W7" s="189"/>
      <c r="X7" s="189"/>
      <c r="Y7" s="189"/>
      <c r="Z7" s="189"/>
      <c r="AA7" s="195"/>
      <c r="AB7" s="195"/>
      <c r="AC7" s="189"/>
      <c r="AD7" s="188" t="s">
        <v>53</v>
      </c>
      <c r="AE7" s="189"/>
      <c r="AF7" s="189"/>
      <c r="AG7" s="189"/>
      <c r="AH7" s="189"/>
    </row>
    <row r="8" spans="1:34" x14ac:dyDescent="0.25">
      <c r="A8" s="147" t="s">
        <v>512</v>
      </c>
      <c r="B8" s="148" t="s">
        <v>513</v>
      </c>
      <c r="C8" s="149" t="s">
        <v>514</v>
      </c>
      <c r="D8" s="146" t="s">
        <v>178</v>
      </c>
      <c r="E8" s="146" t="s">
        <v>510</v>
      </c>
      <c r="F8" s="146" t="s">
        <v>511</v>
      </c>
      <c r="G8" s="146" t="s">
        <v>506</v>
      </c>
      <c r="W8" s="189"/>
      <c r="X8" s="189"/>
      <c r="Y8" s="189"/>
      <c r="Z8" s="189"/>
      <c r="AA8" s="196"/>
      <c r="AB8" s="196"/>
      <c r="AC8" s="189"/>
      <c r="AD8" s="188" t="s">
        <v>55</v>
      </c>
      <c r="AE8" s="189"/>
      <c r="AF8" s="189"/>
      <c r="AG8" s="189"/>
      <c r="AH8" s="189"/>
    </row>
    <row r="9" spans="1:34" x14ac:dyDescent="0.25">
      <c r="A9" s="143" t="s">
        <v>515</v>
      </c>
      <c r="B9" s="144" t="s">
        <v>516</v>
      </c>
      <c r="C9" s="145" t="s">
        <v>517</v>
      </c>
      <c r="D9" s="146" t="s">
        <v>178</v>
      </c>
      <c r="E9" s="146" t="s">
        <v>510</v>
      </c>
      <c r="F9" s="146" t="s">
        <v>511</v>
      </c>
      <c r="G9" s="146" t="s">
        <v>506</v>
      </c>
      <c r="W9" s="189"/>
      <c r="X9" s="189"/>
      <c r="Y9" s="189"/>
      <c r="Z9" s="189"/>
      <c r="AA9" s="196"/>
      <c r="AB9" s="196"/>
      <c r="AC9" s="189"/>
      <c r="AD9" s="188" t="s">
        <v>57</v>
      </c>
      <c r="AE9" s="189"/>
      <c r="AF9" s="189"/>
      <c r="AG9" s="189"/>
      <c r="AH9" s="189"/>
    </row>
    <row r="10" spans="1:34" x14ac:dyDescent="0.25">
      <c r="A10" s="143" t="s">
        <v>518</v>
      </c>
      <c r="B10" s="144" t="s">
        <v>519</v>
      </c>
      <c r="C10" s="145" t="s">
        <v>520</v>
      </c>
      <c r="D10" s="146" t="s">
        <v>178</v>
      </c>
      <c r="E10" s="146" t="s">
        <v>510</v>
      </c>
      <c r="F10" s="146" t="s">
        <v>511</v>
      </c>
      <c r="G10" s="146" t="s">
        <v>506</v>
      </c>
      <c r="W10" s="189"/>
      <c r="X10" s="189"/>
      <c r="Y10" s="189"/>
      <c r="Z10" s="189"/>
      <c r="AA10" s="196"/>
      <c r="AB10" s="196"/>
      <c r="AC10" s="189"/>
      <c r="AD10" s="188" t="s">
        <v>59</v>
      </c>
      <c r="AE10" s="189"/>
      <c r="AF10" s="189"/>
      <c r="AG10" s="189"/>
      <c r="AH10" s="189"/>
    </row>
    <row r="11" spans="1:34" x14ac:dyDescent="0.25">
      <c r="A11" s="143" t="s">
        <v>521</v>
      </c>
      <c r="B11" s="144" t="s">
        <v>522</v>
      </c>
      <c r="C11" s="145" t="s">
        <v>523</v>
      </c>
      <c r="D11" s="146" t="s">
        <v>178</v>
      </c>
      <c r="E11" s="146" t="s">
        <v>510</v>
      </c>
      <c r="F11" s="146" t="s">
        <v>511</v>
      </c>
      <c r="G11" s="146" t="s">
        <v>506</v>
      </c>
      <c r="W11" s="189"/>
      <c r="X11" s="189"/>
      <c r="Y11" s="189"/>
      <c r="Z11" s="189"/>
      <c r="AA11" s="196"/>
      <c r="AB11" s="196"/>
      <c r="AC11" s="189"/>
      <c r="AD11" s="188" t="s">
        <v>61</v>
      </c>
      <c r="AE11" s="189"/>
      <c r="AF11" s="189"/>
      <c r="AG11" s="189"/>
      <c r="AH11" s="189"/>
    </row>
    <row r="12" spans="1:34" x14ac:dyDescent="0.25">
      <c r="A12" s="143" t="s">
        <v>524</v>
      </c>
      <c r="B12" s="144" t="s">
        <v>525</v>
      </c>
      <c r="C12" s="145" t="s">
        <v>526</v>
      </c>
      <c r="D12" s="146" t="s">
        <v>178</v>
      </c>
      <c r="E12" s="146" t="s">
        <v>510</v>
      </c>
      <c r="F12" s="146" t="s">
        <v>511</v>
      </c>
      <c r="G12" s="146" t="s">
        <v>506</v>
      </c>
      <c r="W12" s="189"/>
      <c r="X12" s="189"/>
      <c r="Y12" s="189"/>
      <c r="Z12" s="189"/>
      <c r="AA12" s="195"/>
      <c r="AB12" s="195"/>
      <c r="AC12" s="189"/>
      <c r="AD12" s="195"/>
      <c r="AE12" s="189"/>
      <c r="AF12" s="189"/>
      <c r="AG12" s="189"/>
      <c r="AH12" s="189"/>
    </row>
    <row r="13" spans="1:34" x14ac:dyDescent="0.25">
      <c r="A13" s="143" t="s">
        <v>198</v>
      </c>
      <c r="B13" s="144" t="s">
        <v>199</v>
      </c>
      <c r="C13" s="145" t="s">
        <v>527</v>
      </c>
      <c r="D13" s="146" t="s">
        <v>178</v>
      </c>
      <c r="E13" s="146" t="s">
        <v>510</v>
      </c>
      <c r="F13" s="146" t="s">
        <v>511</v>
      </c>
      <c r="G13" s="146" t="s">
        <v>506</v>
      </c>
      <c r="AA13" s="181"/>
      <c r="AB13" s="181"/>
      <c r="AD13" s="181"/>
    </row>
    <row r="14" spans="1:34" x14ac:dyDescent="0.25">
      <c r="A14" s="143" t="s">
        <v>528</v>
      </c>
      <c r="B14" s="144" t="s">
        <v>529</v>
      </c>
      <c r="C14" s="145" t="s">
        <v>530</v>
      </c>
      <c r="D14" s="146" t="s">
        <v>178</v>
      </c>
      <c r="E14" s="146" t="s">
        <v>510</v>
      </c>
      <c r="F14" s="146" t="s">
        <v>511</v>
      </c>
      <c r="G14" s="146" t="s">
        <v>506</v>
      </c>
      <c r="AA14" s="181"/>
      <c r="AB14" s="181"/>
      <c r="AD14" s="181"/>
    </row>
    <row r="15" spans="1:34" x14ac:dyDescent="0.25">
      <c r="A15" s="143" t="s">
        <v>531</v>
      </c>
      <c r="B15" s="144" t="s">
        <v>532</v>
      </c>
      <c r="C15" s="145" t="s">
        <v>533</v>
      </c>
      <c r="D15" s="146" t="s">
        <v>178</v>
      </c>
      <c r="E15" s="146" t="s">
        <v>510</v>
      </c>
      <c r="F15" s="146" t="s">
        <v>511</v>
      </c>
      <c r="G15" s="146" t="s">
        <v>506</v>
      </c>
      <c r="AA15" s="181"/>
      <c r="AB15" s="181"/>
      <c r="AD15" s="181"/>
    </row>
    <row r="16" spans="1:34" x14ac:dyDescent="0.25">
      <c r="A16" s="143" t="s">
        <v>534</v>
      </c>
      <c r="B16" s="144" t="s">
        <v>535</v>
      </c>
      <c r="C16" s="145" t="s">
        <v>536</v>
      </c>
      <c r="D16" s="146" t="s">
        <v>178</v>
      </c>
      <c r="E16" s="146" t="s">
        <v>510</v>
      </c>
      <c r="F16" s="146" t="s">
        <v>511</v>
      </c>
      <c r="G16" s="146" t="s">
        <v>506</v>
      </c>
      <c r="AA16" s="181"/>
      <c r="AB16" s="181"/>
      <c r="AD16" s="181"/>
    </row>
    <row r="17" spans="1:30" x14ac:dyDescent="0.25">
      <c r="A17" s="143" t="s">
        <v>537</v>
      </c>
      <c r="B17" s="144" t="s">
        <v>538</v>
      </c>
      <c r="C17" s="145" t="s">
        <v>539</v>
      </c>
      <c r="D17" s="146" t="s">
        <v>178</v>
      </c>
      <c r="E17" s="146" t="s">
        <v>510</v>
      </c>
      <c r="F17" s="146" t="s">
        <v>511</v>
      </c>
      <c r="G17" s="146" t="s">
        <v>506</v>
      </c>
      <c r="AA17" s="181"/>
      <c r="AB17" s="181"/>
    </row>
    <row r="18" spans="1:30" x14ac:dyDescent="0.25">
      <c r="A18" s="143" t="s">
        <v>233</v>
      </c>
      <c r="B18" s="144" t="s">
        <v>234</v>
      </c>
      <c r="C18" s="145" t="s">
        <v>540</v>
      </c>
      <c r="D18" s="146" t="s">
        <v>178</v>
      </c>
      <c r="E18" s="146" t="s">
        <v>510</v>
      </c>
      <c r="F18" s="146" t="s">
        <v>511</v>
      </c>
      <c r="G18" s="146" t="s">
        <v>506</v>
      </c>
      <c r="AA18" s="181"/>
      <c r="AB18" s="181"/>
    </row>
    <row r="19" spans="1:30" x14ac:dyDescent="0.25">
      <c r="A19" s="143" t="s">
        <v>541</v>
      </c>
      <c r="B19" s="144" t="s">
        <v>542</v>
      </c>
      <c r="C19" s="145" t="s">
        <v>543</v>
      </c>
      <c r="D19" s="146" t="s">
        <v>178</v>
      </c>
      <c r="E19" s="146" t="s">
        <v>510</v>
      </c>
      <c r="F19" s="146" t="s">
        <v>511</v>
      </c>
      <c r="G19" s="146" t="s">
        <v>506</v>
      </c>
      <c r="AA19" s="181"/>
      <c r="AB19" s="181"/>
    </row>
    <row r="20" spans="1:30" x14ac:dyDescent="0.25">
      <c r="A20" s="143" t="s">
        <v>544</v>
      </c>
      <c r="B20" s="144" t="s">
        <v>545</v>
      </c>
      <c r="C20" s="145" t="s">
        <v>546</v>
      </c>
      <c r="D20" s="146" t="s">
        <v>178</v>
      </c>
      <c r="E20" s="146" t="s">
        <v>510</v>
      </c>
      <c r="F20" s="146" t="s">
        <v>511</v>
      </c>
      <c r="G20" s="146" t="s">
        <v>506</v>
      </c>
      <c r="AA20" s="181"/>
      <c r="AB20" s="181"/>
    </row>
    <row r="21" spans="1:30" x14ac:dyDescent="0.25">
      <c r="A21" s="143" t="s">
        <v>547</v>
      </c>
      <c r="B21" s="144" t="s">
        <v>548</v>
      </c>
      <c r="C21" s="145" t="s">
        <v>549</v>
      </c>
      <c r="D21" s="146" t="s">
        <v>178</v>
      </c>
      <c r="E21" s="146" t="s">
        <v>510</v>
      </c>
      <c r="F21" s="146" t="s">
        <v>511</v>
      </c>
      <c r="G21" s="146" t="s">
        <v>506</v>
      </c>
      <c r="AD21" s="184"/>
    </row>
    <row r="22" spans="1:30" x14ac:dyDescent="0.25">
      <c r="A22" s="143" t="s">
        <v>550</v>
      </c>
      <c r="B22" s="144" t="s">
        <v>551</v>
      </c>
      <c r="C22" s="145" t="s">
        <v>552</v>
      </c>
      <c r="D22" s="146" t="s">
        <v>178</v>
      </c>
      <c r="E22" s="146" t="s">
        <v>510</v>
      </c>
      <c r="F22" s="146" t="s">
        <v>511</v>
      </c>
      <c r="G22" s="146" t="s">
        <v>506</v>
      </c>
      <c r="AD22" s="184"/>
    </row>
    <row r="23" spans="1:30" x14ac:dyDescent="0.25">
      <c r="A23" s="143" t="s">
        <v>553</v>
      </c>
      <c r="B23" s="144" t="s">
        <v>554</v>
      </c>
      <c r="C23" s="145" t="s">
        <v>555</v>
      </c>
      <c r="D23" s="146" t="s">
        <v>178</v>
      </c>
      <c r="E23" s="146" t="s">
        <v>510</v>
      </c>
      <c r="F23" s="146" t="s">
        <v>511</v>
      </c>
      <c r="G23" s="146" t="s">
        <v>506</v>
      </c>
    </row>
    <row r="24" spans="1:30" x14ac:dyDescent="0.25">
      <c r="A24" s="143" t="s">
        <v>556</v>
      </c>
      <c r="B24" s="144" t="s">
        <v>557</v>
      </c>
      <c r="C24" s="145" t="s">
        <v>558</v>
      </c>
      <c r="D24" s="146" t="s">
        <v>178</v>
      </c>
      <c r="E24" s="146" t="s">
        <v>510</v>
      </c>
      <c r="F24" s="146" t="s">
        <v>511</v>
      </c>
      <c r="G24" s="146" t="s">
        <v>506</v>
      </c>
    </row>
    <row r="25" spans="1:30" x14ac:dyDescent="0.25">
      <c r="A25" s="143" t="s">
        <v>559</v>
      </c>
      <c r="B25" s="144" t="s">
        <v>560</v>
      </c>
      <c r="C25" s="145" t="s">
        <v>561</v>
      </c>
      <c r="D25" s="146" t="s">
        <v>178</v>
      </c>
      <c r="E25" s="146" t="s">
        <v>510</v>
      </c>
      <c r="F25" s="146" t="s">
        <v>511</v>
      </c>
      <c r="G25" s="146" t="s">
        <v>506</v>
      </c>
    </row>
    <row r="26" spans="1:30" x14ac:dyDescent="0.25">
      <c r="A26" s="143" t="s">
        <v>450</v>
      </c>
      <c r="B26" s="144" t="s">
        <v>451</v>
      </c>
      <c r="C26" s="145" t="s">
        <v>562</v>
      </c>
      <c r="D26" s="146" t="s">
        <v>178</v>
      </c>
      <c r="E26" s="146" t="s">
        <v>510</v>
      </c>
      <c r="F26" s="146" t="s">
        <v>511</v>
      </c>
      <c r="G26" s="146" t="s">
        <v>506</v>
      </c>
    </row>
    <row r="27" spans="1:30" x14ac:dyDescent="0.25">
      <c r="A27" s="143" t="s">
        <v>361</v>
      </c>
      <c r="B27" s="144" t="s">
        <v>362</v>
      </c>
      <c r="C27" s="145" t="s">
        <v>563</v>
      </c>
      <c r="D27" s="146" t="s">
        <v>178</v>
      </c>
      <c r="E27" s="146" t="s">
        <v>510</v>
      </c>
      <c r="F27" s="146" t="s">
        <v>511</v>
      </c>
      <c r="G27" s="146" t="s">
        <v>506</v>
      </c>
    </row>
    <row r="28" spans="1:30" x14ac:dyDescent="0.25">
      <c r="A28" s="143" t="s">
        <v>187</v>
      </c>
      <c r="B28" s="144" t="s">
        <v>188</v>
      </c>
      <c r="C28" s="145" t="s">
        <v>564</v>
      </c>
      <c r="D28" s="146" t="s">
        <v>178</v>
      </c>
      <c r="E28" s="146" t="s">
        <v>510</v>
      </c>
      <c r="F28" s="146" t="s">
        <v>511</v>
      </c>
      <c r="G28" s="146" t="s">
        <v>506</v>
      </c>
    </row>
    <row r="29" spans="1:30" x14ac:dyDescent="0.25">
      <c r="A29" s="143" t="s">
        <v>565</v>
      </c>
      <c r="B29" s="144" t="s">
        <v>525</v>
      </c>
      <c r="C29" s="145" t="s">
        <v>566</v>
      </c>
      <c r="D29" s="146" t="s">
        <v>178</v>
      </c>
      <c r="E29" s="146" t="s">
        <v>510</v>
      </c>
      <c r="F29" s="146" t="s">
        <v>511</v>
      </c>
      <c r="G29" s="146" t="s">
        <v>506</v>
      </c>
    </row>
    <row r="30" spans="1:30" x14ac:dyDescent="0.25">
      <c r="A30" s="143" t="s">
        <v>567</v>
      </c>
      <c r="B30" s="144" t="s">
        <v>362</v>
      </c>
      <c r="C30" s="145" t="s">
        <v>568</v>
      </c>
      <c r="D30" s="146" t="s">
        <v>178</v>
      </c>
      <c r="E30" s="146" t="s">
        <v>510</v>
      </c>
      <c r="F30" s="146" t="s">
        <v>511</v>
      </c>
      <c r="G30" s="146" t="s">
        <v>506</v>
      </c>
    </row>
    <row r="31" spans="1:30" x14ac:dyDescent="0.25">
      <c r="A31" s="143" t="s">
        <v>569</v>
      </c>
      <c r="B31" s="144" t="s">
        <v>188</v>
      </c>
      <c r="C31" s="145" t="s">
        <v>570</v>
      </c>
      <c r="D31" s="146" t="s">
        <v>178</v>
      </c>
      <c r="E31" s="146" t="s">
        <v>510</v>
      </c>
      <c r="F31" s="146" t="s">
        <v>511</v>
      </c>
      <c r="G31" s="146" t="s">
        <v>506</v>
      </c>
    </row>
    <row r="32" spans="1:30" x14ac:dyDescent="0.25">
      <c r="A32" s="143" t="s">
        <v>571</v>
      </c>
      <c r="B32" s="144" t="s">
        <v>572</v>
      </c>
      <c r="C32" s="145" t="s">
        <v>573</v>
      </c>
      <c r="D32" s="146" t="s">
        <v>178</v>
      </c>
      <c r="E32" s="146" t="s">
        <v>510</v>
      </c>
      <c r="F32" s="146" t="s">
        <v>511</v>
      </c>
      <c r="G32" s="146" t="s">
        <v>506</v>
      </c>
    </row>
    <row r="33" spans="1:7" x14ac:dyDescent="0.25">
      <c r="A33" s="143" t="s">
        <v>574</v>
      </c>
      <c r="B33" s="144" t="s">
        <v>551</v>
      </c>
      <c r="C33" s="145" t="s">
        <v>575</v>
      </c>
      <c r="D33" s="146" t="s">
        <v>178</v>
      </c>
      <c r="E33" s="146" t="s">
        <v>510</v>
      </c>
      <c r="F33" s="146" t="s">
        <v>511</v>
      </c>
      <c r="G33" s="146" t="s">
        <v>506</v>
      </c>
    </row>
    <row r="34" spans="1:7" x14ac:dyDescent="0.25">
      <c r="A34" s="143" t="s">
        <v>576</v>
      </c>
      <c r="B34" s="144" t="s">
        <v>577</v>
      </c>
      <c r="C34" s="145" t="s">
        <v>578</v>
      </c>
      <c r="D34" s="146" t="s">
        <v>178</v>
      </c>
      <c r="E34" s="146" t="s">
        <v>510</v>
      </c>
      <c r="F34" s="146" t="s">
        <v>511</v>
      </c>
      <c r="G34" s="146" t="s">
        <v>506</v>
      </c>
    </row>
    <row r="35" spans="1:7" x14ac:dyDescent="0.25">
      <c r="A35" s="143" t="s">
        <v>191</v>
      </c>
      <c r="B35" s="144" t="s">
        <v>192</v>
      </c>
      <c r="C35" s="145" t="s">
        <v>579</v>
      </c>
      <c r="D35" s="146" t="s">
        <v>178</v>
      </c>
      <c r="E35" s="146" t="s">
        <v>510</v>
      </c>
      <c r="F35" s="146" t="s">
        <v>511</v>
      </c>
      <c r="G35" s="146" t="s">
        <v>506</v>
      </c>
    </row>
    <row r="36" spans="1:7" x14ac:dyDescent="0.25">
      <c r="A36" s="143" t="s">
        <v>580</v>
      </c>
      <c r="B36" s="144" t="s">
        <v>581</v>
      </c>
      <c r="C36" s="145" t="s">
        <v>582</v>
      </c>
      <c r="D36" s="146" t="s">
        <v>178</v>
      </c>
      <c r="E36" s="146" t="s">
        <v>510</v>
      </c>
      <c r="F36" s="146" t="s">
        <v>511</v>
      </c>
      <c r="G36" s="146" t="s">
        <v>506</v>
      </c>
    </row>
    <row r="37" spans="1:7" x14ac:dyDescent="0.25">
      <c r="A37" s="143" t="s">
        <v>583</v>
      </c>
      <c r="B37" s="144" t="s">
        <v>584</v>
      </c>
      <c r="C37" s="145" t="s">
        <v>585</v>
      </c>
      <c r="D37" s="146" t="s">
        <v>178</v>
      </c>
      <c r="E37" s="146" t="s">
        <v>510</v>
      </c>
      <c r="F37" s="146" t="s">
        <v>511</v>
      </c>
      <c r="G37" s="146" t="s">
        <v>506</v>
      </c>
    </row>
    <row r="38" spans="1:7" x14ac:dyDescent="0.25">
      <c r="A38" s="143" t="s">
        <v>363</v>
      </c>
      <c r="B38" s="144" t="s">
        <v>364</v>
      </c>
      <c r="C38" s="145" t="s">
        <v>586</v>
      </c>
      <c r="D38" s="146" t="s">
        <v>178</v>
      </c>
      <c r="E38" s="146" t="s">
        <v>510</v>
      </c>
      <c r="F38" s="146" t="s">
        <v>511</v>
      </c>
      <c r="G38" s="146" t="s">
        <v>506</v>
      </c>
    </row>
    <row r="39" spans="1:7" x14ac:dyDescent="0.25">
      <c r="A39" s="143" t="s">
        <v>444</v>
      </c>
      <c r="B39" s="144" t="s">
        <v>445</v>
      </c>
      <c r="C39" s="145" t="s">
        <v>587</v>
      </c>
      <c r="D39" s="146" t="s">
        <v>178</v>
      </c>
      <c r="E39" s="146" t="s">
        <v>510</v>
      </c>
      <c r="F39" s="146" t="s">
        <v>511</v>
      </c>
      <c r="G39" s="146" t="s">
        <v>506</v>
      </c>
    </row>
    <row r="40" spans="1:7" x14ac:dyDescent="0.25">
      <c r="A40" s="143" t="s">
        <v>588</v>
      </c>
      <c r="B40" s="144" t="s">
        <v>589</v>
      </c>
      <c r="C40" s="145" t="s">
        <v>590</v>
      </c>
      <c r="D40" s="146" t="s">
        <v>178</v>
      </c>
      <c r="E40" s="146" t="s">
        <v>510</v>
      </c>
      <c r="F40" s="146" t="s">
        <v>511</v>
      </c>
      <c r="G40" s="146" t="s">
        <v>506</v>
      </c>
    </row>
    <row r="41" spans="1:7" x14ac:dyDescent="0.25">
      <c r="A41" s="143" t="s">
        <v>591</v>
      </c>
      <c r="B41" s="144" t="s">
        <v>592</v>
      </c>
      <c r="C41" s="145" t="s">
        <v>593</v>
      </c>
      <c r="D41" s="146" t="s">
        <v>178</v>
      </c>
      <c r="E41" s="146" t="s">
        <v>510</v>
      </c>
      <c r="F41" s="146" t="s">
        <v>511</v>
      </c>
      <c r="G41" s="146" t="s">
        <v>506</v>
      </c>
    </row>
    <row r="42" spans="1:7" x14ac:dyDescent="0.25">
      <c r="A42" s="143" t="s">
        <v>594</v>
      </c>
      <c r="B42" s="144" t="s">
        <v>595</v>
      </c>
      <c r="C42" s="145" t="s">
        <v>596</v>
      </c>
      <c r="D42" s="146" t="s">
        <v>178</v>
      </c>
      <c r="E42" s="146" t="s">
        <v>510</v>
      </c>
      <c r="F42" s="146" t="s">
        <v>511</v>
      </c>
      <c r="G42" s="146" t="s">
        <v>506</v>
      </c>
    </row>
    <row r="43" spans="1:7" x14ac:dyDescent="0.25">
      <c r="A43" s="143" t="s">
        <v>290</v>
      </c>
      <c r="B43" s="144" t="s">
        <v>291</v>
      </c>
      <c r="C43" s="145" t="s">
        <v>597</v>
      </c>
      <c r="D43" s="146" t="s">
        <v>178</v>
      </c>
      <c r="E43" s="146" t="s">
        <v>510</v>
      </c>
      <c r="F43" s="146" t="s">
        <v>511</v>
      </c>
      <c r="G43" s="146" t="s">
        <v>506</v>
      </c>
    </row>
    <row r="44" spans="1:7" x14ac:dyDescent="0.25">
      <c r="A44" s="143" t="s">
        <v>598</v>
      </c>
      <c r="B44" s="144" t="s">
        <v>599</v>
      </c>
      <c r="C44" s="145" t="s">
        <v>600</v>
      </c>
      <c r="D44" s="146" t="s">
        <v>178</v>
      </c>
      <c r="E44" s="146" t="s">
        <v>510</v>
      </c>
      <c r="F44" s="146" t="s">
        <v>511</v>
      </c>
      <c r="G44" s="146" t="s">
        <v>506</v>
      </c>
    </row>
    <row r="45" spans="1:7" x14ac:dyDescent="0.25">
      <c r="A45" s="143" t="s">
        <v>179</v>
      </c>
      <c r="B45" s="144" t="s">
        <v>180</v>
      </c>
      <c r="C45" s="145" t="s">
        <v>601</v>
      </c>
      <c r="D45" s="146" t="s">
        <v>178</v>
      </c>
      <c r="E45" s="146" t="s">
        <v>510</v>
      </c>
      <c r="F45" s="146" t="s">
        <v>511</v>
      </c>
      <c r="G45" s="146" t="s">
        <v>506</v>
      </c>
    </row>
    <row r="46" spans="1:7" x14ac:dyDescent="0.25">
      <c r="A46" s="143" t="s">
        <v>602</v>
      </c>
      <c r="B46" s="144" t="s">
        <v>603</v>
      </c>
      <c r="C46" s="145" t="s">
        <v>604</v>
      </c>
      <c r="D46" s="146" t="s">
        <v>178</v>
      </c>
      <c r="E46" s="146" t="s">
        <v>510</v>
      </c>
      <c r="F46" s="146" t="s">
        <v>511</v>
      </c>
      <c r="G46" s="146" t="s">
        <v>506</v>
      </c>
    </row>
    <row r="47" spans="1:7" x14ac:dyDescent="0.25">
      <c r="A47" s="143" t="s">
        <v>605</v>
      </c>
      <c r="B47" s="144" t="s">
        <v>592</v>
      </c>
      <c r="C47" s="145" t="s">
        <v>606</v>
      </c>
      <c r="D47" s="146" t="s">
        <v>178</v>
      </c>
      <c r="E47" s="146" t="s">
        <v>510</v>
      </c>
      <c r="F47" s="146" t="s">
        <v>511</v>
      </c>
      <c r="G47" s="146" t="s">
        <v>506</v>
      </c>
    </row>
    <row r="48" spans="1:7" x14ac:dyDescent="0.25">
      <c r="A48" s="143" t="s">
        <v>607</v>
      </c>
      <c r="B48" s="144" t="s">
        <v>608</v>
      </c>
      <c r="C48" s="145" t="s">
        <v>609</v>
      </c>
      <c r="D48" s="146" t="s">
        <v>178</v>
      </c>
      <c r="E48" s="146" t="s">
        <v>510</v>
      </c>
      <c r="F48" s="146" t="s">
        <v>511</v>
      </c>
      <c r="G48" s="146" t="s">
        <v>506</v>
      </c>
    </row>
    <row r="49" spans="1:7" x14ac:dyDescent="0.25">
      <c r="A49" s="143" t="s">
        <v>610</v>
      </c>
      <c r="B49" s="144" t="s">
        <v>611</v>
      </c>
      <c r="C49" s="145" t="s">
        <v>612</v>
      </c>
      <c r="D49" s="146" t="s">
        <v>178</v>
      </c>
      <c r="E49" s="146" t="s">
        <v>510</v>
      </c>
      <c r="F49" s="146" t="s">
        <v>511</v>
      </c>
      <c r="G49" s="146" t="s">
        <v>506</v>
      </c>
    </row>
    <row r="50" spans="1:7" x14ac:dyDescent="0.25">
      <c r="A50" s="143" t="s">
        <v>421</v>
      </c>
      <c r="B50" s="144" t="s">
        <v>422</v>
      </c>
      <c r="C50" s="145" t="s">
        <v>613</v>
      </c>
      <c r="D50" s="146" t="s">
        <v>171</v>
      </c>
      <c r="E50" s="146" t="s">
        <v>614</v>
      </c>
      <c r="F50" s="146" t="s">
        <v>615</v>
      </c>
      <c r="G50" s="146" t="s">
        <v>506</v>
      </c>
    </row>
    <row r="51" spans="1:7" x14ac:dyDescent="0.25">
      <c r="A51" s="143" t="s">
        <v>616</v>
      </c>
      <c r="B51" s="144" t="s">
        <v>617</v>
      </c>
      <c r="C51" s="145" t="s">
        <v>618</v>
      </c>
      <c r="D51" s="146" t="s">
        <v>171</v>
      </c>
      <c r="E51" s="146" t="s">
        <v>614</v>
      </c>
      <c r="F51" s="146" t="s">
        <v>615</v>
      </c>
      <c r="G51" s="146" t="s">
        <v>506</v>
      </c>
    </row>
    <row r="52" spans="1:7" x14ac:dyDescent="0.25">
      <c r="A52" s="143" t="s">
        <v>390</v>
      </c>
      <c r="B52" s="144" t="s">
        <v>391</v>
      </c>
      <c r="C52" s="145" t="s">
        <v>619</v>
      </c>
      <c r="D52" s="146" t="s">
        <v>171</v>
      </c>
      <c r="E52" s="146" t="s">
        <v>614</v>
      </c>
      <c r="F52" s="146" t="s">
        <v>615</v>
      </c>
      <c r="G52" s="146" t="s">
        <v>506</v>
      </c>
    </row>
    <row r="53" spans="1:7" x14ac:dyDescent="0.25">
      <c r="A53" s="143" t="s">
        <v>390</v>
      </c>
      <c r="B53" s="144" t="s">
        <v>620</v>
      </c>
      <c r="C53" s="145" t="s">
        <v>621</v>
      </c>
      <c r="D53" s="146" t="s">
        <v>171</v>
      </c>
      <c r="E53" s="146" t="s">
        <v>614</v>
      </c>
      <c r="F53" s="146" t="s">
        <v>615</v>
      </c>
      <c r="G53" s="146" t="s">
        <v>506</v>
      </c>
    </row>
    <row r="54" spans="1:7" x14ac:dyDescent="0.25">
      <c r="A54" s="143" t="s">
        <v>622</v>
      </c>
      <c r="B54" s="144" t="s">
        <v>623</v>
      </c>
      <c r="C54" s="145" t="s">
        <v>624</v>
      </c>
      <c r="D54" s="146" t="s">
        <v>171</v>
      </c>
      <c r="E54" s="146" t="s">
        <v>614</v>
      </c>
      <c r="F54" s="146" t="s">
        <v>615</v>
      </c>
      <c r="G54" s="146" t="s">
        <v>506</v>
      </c>
    </row>
    <row r="55" spans="1:7" x14ac:dyDescent="0.25">
      <c r="A55" s="143" t="s">
        <v>625</v>
      </c>
      <c r="B55" s="144" t="s">
        <v>626</v>
      </c>
      <c r="C55" s="145" t="s">
        <v>627</v>
      </c>
      <c r="D55" s="146" t="s">
        <v>171</v>
      </c>
      <c r="E55" s="146" t="s">
        <v>614</v>
      </c>
      <c r="F55" s="146" t="s">
        <v>615</v>
      </c>
      <c r="G55" s="146" t="s">
        <v>506</v>
      </c>
    </row>
    <row r="56" spans="1:7" x14ac:dyDescent="0.25">
      <c r="A56" s="143" t="s">
        <v>231</v>
      </c>
      <c r="B56" s="144" t="s">
        <v>232</v>
      </c>
      <c r="C56" s="145" t="s">
        <v>628</v>
      </c>
      <c r="D56" s="146" t="s">
        <v>171</v>
      </c>
      <c r="E56" s="146" t="s">
        <v>614</v>
      </c>
      <c r="F56" s="146" t="s">
        <v>615</v>
      </c>
      <c r="G56" s="146" t="s">
        <v>506</v>
      </c>
    </row>
    <row r="57" spans="1:7" x14ac:dyDescent="0.25">
      <c r="A57" s="143" t="s">
        <v>629</v>
      </c>
      <c r="B57" s="144" t="s">
        <v>630</v>
      </c>
      <c r="C57" s="145" t="s">
        <v>631</v>
      </c>
      <c r="D57" s="146" t="s">
        <v>171</v>
      </c>
      <c r="E57" s="146" t="s">
        <v>614</v>
      </c>
      <c r="F57" s="146" t="s">
        <v>615</v>
      </c>
      <c r="G57" s="146" t="s">
        <v>506</v>
      </c>
    </row>
    <row r="58" spans="1:7" x14ac:dyDescent="0.25">
      <c r="A58" s="143" t="s">
        <v>392</v>
      </c>
      <c r="B58" s="144" t="s">
        <v>393</v>
      </c>
      <c r="C58" s="145" t="s">
        <v>632</v>
      </c>
      <c r="D58" s="146" t="s">
        <v>171</v>
      </c>
      <c r="E58" s="146" t="s">
        <v>614</v>
      </c>
      <c r="F58" s="146" t="s">
        <v>615</v>
      </c>
      <c r="G58" s="146" t="s">
        <v>506</v>
      </c>
    </row>
    <row r="59" spans="1:7" x14ac:dyDescent="0.25">
      <c r="A59" s="143" t="s">
        <v>356</v>
      </c>
      <c r="B59" s="144" t="s">
        <v>357</v>
      </c>
      <c r="C59" s="145" t="s">
        <v>633</v>
      </c>
      <c r="D59" s="146" t="s">
        <v>171</v>
      </c>
      <c r="E59" s="146" t="s">
        <v>614</v>
      </c>
      <c r="F59" s="146" t="s">
        <v>615</v>
      </c>
      <c r="G59" s="146" t="s">
        <v>506</v>
      </c>
    </row>
    <row r="60" spans="1:7" x14ac:dyDescent="0.25">
      <c r="A60" s="143" t="s">
        <v>634</v>
      </c>
      <c r="B60" s="144" t="s">
        <v>635</v>
      </c>
      <c r="C60" s="145" t="s">
        <v>636</v>
      </c>
      <c r="D60" s="146" t="s">
        <v>171</v>
      </c>
      <c r="E60" s="146" t="s">
        <v>614</v>
      </c>
      <c r="F60" s="146" t="s">
        <v>615</v>
      </c>
      <c r="G60" s="146" t="s">
        <v>506</v>
      </c>
    </row>
    <row r="61" spans="1:7" x14ac:dyDescent="0.25">
      <c r="A61" s="143" t="s">
        <v>269</v>
      </c>
      <c r="B61" s="144" t="s">
        <v>270</v>
      </c>
      <c r="C61" s="145" t="s">
        <v>637</v>
      </c>
      <c r="D61" s="146" t="s">
        <v>171</v>
      </c>
      <c r="E61" s="146" t="s">
        <v>614</v>
      </c>
      <c r="F61" s="146" t="s">
        <v>615</v>
      </c>
      <c r="G61" s="146" t="s">
        <v>506</v>
      </c>
    </row>
    <row r="62" spans="1:7" x14ac:dyDescent="0.25">
      <c r="A62" s="143" t="s">
        <v>172</v>
      </c>
      <c r="B62" s="144" t="s">
        <v>173</v>
      </c>
      <c r="C62" s="145" t="s">
        <v>638</v>
      </c>
      <c r="D62" s="146" t="s">
        <v>171</v>
      </c>
      <c r="E62" s="146" t="s">
        <v>614</v>
      </c>
      <c r="F62" s="146" t="s">
        <v>615</v>
      </c>
      <c r="G62" s="146" t="s">
        <v>506</v>
      </c>
    </row>
    <row r="63" spans="1:7" x14ac:dyDescent="0.25">
      <c r="A63" s="143" t="s">
        <v>639</v>
      </c>
      <c r="B63" s="144" t="s">
        <v>640</v>
      </c>
      <c r="C63" s="145" t="s">
        <v>641</v>
      </c>
      <c r="D63" s="146" t="s">
        <v>171</v>
      </c>
      <c r="E63" s="146" t="s">
        <v>614</v>
      </c>
      <c r="F63" s="146" t="s">
        <v>615</v>
      </c>
      <c r="G63" s="146" t="s">
        <v>506</v>
      </c>
    </row>
    <row r="64" spans="1:7" x14ac:dyDescent="0.25">
      <c r="A64" s="143" t="s">
        <v>642</v>
      </c>
      <c r="B64" s="144" t="s">
        <v>643</v>
      </c>
      <c r="C64" s="145" t="s">
        <v>644</v>
      </c>
      <c r="D64" s="146" t="s">
        <v>171</v>
      </c>
      <c r="E64" s="146" t="s">
        <v>614</v>
      </c>
      <c r="F64" s="146" t="s">
        <v>615</v>
      </c>
      <c r="G64" s="146" t="s">
        <v>506</v>
      </c>
    </row>
    <row r="65" spans="1:7" x14ac:dyDescent="0.25">
      <c r="A65" s="143" t="s">
        <v>645</v>
      </c>
      <c r="B65" s="144" t="s">
        <v>646</v>
      </c>
      <c r="C65" s="145" t="s">
        <v>647</v>
      </c>
      <c r="D65" s="146" t="s">
        <v>181</v>
      </c>
      <c r="E65" s="146" t="s">
        <v>648</v>
      </c>
      <c r="F65" s="146" t="s">
        <v>649</v>
      </c>
      <c r="G65" s="146" t="s">
        <v>506</v>
      </c>
    </row>
    <row r="66" spans="1:7" x14ac:dyDescent="0.25">
      <c r="A66" s="143" t="s">
        <v>650</v>
      </c>
      <c r="B66" s="144" t="s">
        <v>651</v>
      </c>
      <c r="C66" s="145" t="s">
        <v>652</v>
      </c>
      <c r="D66" s="146" t="s">
        <v>181</v>
      </c>
      <c r="E66" s="146" t="s">
        <v>648</v>
      </c>
      <c r="F66" s="146" t="s">
        <v>649</v>
      </c>
      <c r="G66" s="146" t="s">
        <v>506</v>
      </c>
    </row>
    <row r="67" spans="1:7" x14ac:dyDescent="0.25">
      <c r="A67" s="143" t="s">
        <v>653</v>
      </c>
      <c r="B67" s="144" t="s">
        <v>654</v>
      </c>
      <c r="C67" s="145" t="s">
        <v>655</v>
      </c>
      <c r="D67" s="146" t="s">
        <v>181</v>
      </c>
      <c r="E67" s="146" t="s">
        <v>648</v>
      </c>
      <c r="F67" s="146" t="s">
        <v>649</v>
      </c>
      <c r="G67" s="146" t="s">
        <v>506</v>
      </c>
    </row>
    <row r="68" spans="1:7" x14ac:dyDescent="0.25">
      <c r="A68" s="143" t="s">
        <v>182</v>
      </c>
      <c r="B68" s="144" t="s">
        <v>183</v>
      </c>
      <c r="C68" s="145" t="s">
        <v>656</v>
      </c>
      <c r="D68" s="146" t="s">
        <v>181</v>
      </c>
      <c r="E68" s="146" t="s">
        <v>648</v>
      </c>
      <c r="F68" s="146" t="s">
        <v>649</v>
      </c>
      <c r="G68" s="146" t="s">
        <v>506</v>
      </c>
    </row>
    <row r="69" spans="1:7" x14ac:dyDescent="0.25">
      <c r="A69" s="143" t="s">
        <v>657</v>
      </c>
      <c r="B69" s="144" t="s">
        <v>658</v>
      </c>
      <c r="C69" s="145" t="s">
        <v>659</v>
      </c>
      <c r="D69" s="146" t="s">
        <v>431</v>
      </c>
      <c r="E69" s="146" t="s">
        <v>660</v>
      </c>
      <c r="F69" s="146" t="s">
        <v>661</v>
      </c>
      <c r="G69" s="146" t="s">
        <v>506</v>
      </c>
    </row>
    <row r="70" spans="1:7" x14ac:dyDescent="0.25">
      <c r="A70" s="143" t="s">
        <v>662</v>
      </c>
      <c r="B70" s="144" t="s">
        <v>663</v>
      </c>
      <c r="C70" s="145" t="s">
        <v>664</v>
      </c>
      <c r="D70" s="146" t="s">
        <v>431</v>
      </c>
      <c r="E70" s="146" t="s">
        <v>660</v>
      </c>
      <c r="F70" s="146" t="s">
        <v>661</v>
      </c>
      <c r="G70" s="146" t="s">
        <v>506</v>
      </c>
    </row>
    <row r="71" spans="1:7" x14ac:dyDescent="0.25">
      <c r="A71" s="143" t="s">
        <v>665</v>
      </c>
      <c r="B71" s="144" t="s">
        <v>666</v>
      </c>
      <c r="C71" s="145" t="s">
        <v>667</v>
      </c>
      <c r="D71" s="146" t="s">
        <v>431</v>
      </c>
      <c r="E71" s="146" t="s">
        <v>660</v>
      </c>
      <c r="F71" s="146" t="s">
        <v>661</v>
      </c>
      <c r="G71" s="146" t="s">
        <v>506</v>
      </c>
    </row>
    <row r="72" spans="1:7" x14ac:dyDescent="0.25">
      <c r="A72" s="143" t="s">
        <v>668</v>
      </c>
      <c r="B72" s="144" t="s">
        <v>669</v>
      </c>
      <c r="C72" s="145" t="s">
        <v>670</v>
      </c>
      <c r="D72" s="146" t="s">
        <v>431</v>
      </c>
      <c r="E72" s="146" t="s">
        <v>660</v>
      </c>
      <c r="F72" s="146" t="s">
        <v>661</v>
      </c>
      <c r="G72" s="146" t="s">
        <v>506</v>
      </c>
    </row>
    <row r="73" spans="1:7" x14ac:dyDescent="0.25">
      <c r="A73" s="143" t="s">
        <v>671</v>
      </c>
      <c r="B73" s="144" t="s">
        <v>672</v>
      </c>
      <c r="C73" s="145" t="s">
        <v>673</v>
      </c>
      <c r="D73" s="146" t="s">
        <v>431</v>
      </c>
      <c r="E73" s="146" t="s">
        <v>660</v>
      </c>
      <c r="F73" s="146" t="s">
        <v>661</v>
      </c>
      <c r="G73" s="146" t="s">
        <v>506</v>
      </c>
    </row>
    <row r="74" spans="1:7" x14ac:dyDescent="0.25">
      <c r="A74" s="143" t="s">
        <v>671</v>
      </c>
      <c r="B74" s="144" t="s">
        <v>674</v>
      </c>
      <c r="C74" s="145" t="s">
        <v>675</v>
      </c>
      <c r="D74" s="146" t="s">
        <v>431</v>
      </c>
      <c r="E74" s="146" t="s">
        <v>660</v>
      </c>
      <c r="F74" s="146" t="s">
        <v>661</v>
      </c>
      <c r="G74" s="146" t="s">
        <v>506</v>
      </c>
    </row>
    <row r="75" spans="1:7" x14ac:dyDescent="0.25">
      <c r="A75" s="143" t="s">
        <v>676</v>
      </c>
      <c r="B75" s="144" t="s">
        <v>677</v>
      </c>
      <c r="C75" s="145" t="s">
        <v>678</v>
      </c>
      <c r="D75" s="146" t="s">
        <v>431</v>
      </c>
      <c r="E75" s="146" t="s">
        <v>660</v>
      </c>
      <c r="F75" s="146" t="s">
        <v>661</v>
      </c>
      <c r="G75" s="146" t="s">
        <v>506</v>
      </c>
    </row>
    <row r="76" spans="1:7" x14ac:dyDescent="0.25">
      <c r="A76" s="143" t="s">
        <v>679</v>
      </c>
      <c r="B76" s="144" t="s">
        <v>680</v>
      </c>
      <c r="C76" s="145" t="s">
        <v>681</v>
      </c>
      <c r="D76" s="146" t="s">
        <v>431</v>
      </c>
      <c r="E76" s="146" t="s">
        <v>660</v>
      </c>
      <c r="F76" s="146" t="s">
        <v>661</v>
      </c>
      <c r="G76" s="146" t="s">
        <v>506</v>
      </c>
    </row>
    <row r="77" spans="1:7" x14ac:dyDescent="0.25">
      <c r="A77" s="143" t="s">
        <v>432</v>
      </c>
      <c r="B77" s="144" t="s">
        <v>433</v>
      </c>
      <c r="C77" s="145" t="s">
        <v>682</v>
      </c>
      <c r="D77" s="146" t="s">
        <v>431</v>
      </c>
      <c r="E77" s="146" t="s">
        <v>660</v>
      </c>
      <c r="F77" s="146" t="s">
        <v>661</v>
      </c>
      <c r="G77" s="146" t="s">
        <v>506</v>
      </c>
    </row>
    <row r="78" spans="1:7" x14ac:dyDescent="0.25">
      <c r="A78" s="143" t="s">
        <v>683</v>
      </c>
      <c r="B78" s="144" t="s">
        <v>684</v>
      </c>
      <c r="C78" s="145" t="s">
        <v>685</v>
      </c>
      <c r="D78" s="146" t="s">
        <v>431</v>
      </c>
      <c r="E78" s="146" t="s">
        <v>660</v>
      </c>
      <c r="F78" s="146" t="s">
        <v>661</v>
      </c>
      <c r="G78" s="146" t="s">
        <v>506</v>
      </c>
    </row>
    <row r="79" spans="1:7" x14ac:dyDescent="0.25">
      <c r="A79" s="143" t="s">
        <v>686</v>
      </c>
      <c r="B79" s="144" t="s">
        <v>687</v>
      </c>
      <c r="C79" s="145" t="s">
        <v>688</v>
      </c>
      <c r="D79" s="146" t="s">
        <v>431</v>
      </c>
      <c r="E79" s="146" t="s">
        <v>660</v>
      </c>
      <c r="F79" s="146" t="s">
        <v>661</v>
      </c>
      <c r="G79" s="146" t="s">
        <v>506</v>
      </c>
    </row>
    <row r="80" spans="1:7" x14ac:dyDescent="0.25">
      <c r="A80" s="143" t="s">
        <v>689</v>
      </c>
      <c r="B80" s="144" t="s">
        <v>690</v>
      </c>
      <c r="C80" s="145" t="s">
        <v>691</v>
      </c>
      <c r="D80" s="146" t="s">
        <v>431</v>
      </c>
      <c r="E80" s="146" t="s">
        <v>660</v>
      </c>
      <c r="F80" s="146" t="s">
        <v>661</v>
      </c>
      <c r="G80" s="146" t="s">
        <v>506</v>
      </c>
    </row>
    <row r="81" spans="1:7" x14ac:dyDescent="0.25">
      <c r="A81" s="143" t="s">
        <v>692</v>
      </c>
      <c r="B81" s="144" t="s">
        <v>693</v>
      </c>
      <c r="C81" s="145" t="s">
        <v>694</v>
      </c>
      <c r="D81" s="146" t="s">
        <v>431</v>
      </c>
      <c r="E81" s="146" t="s">
        <v>660</v>
      </c>
      <c r="F81" s="146" t="s">
        <v>661</v>
      </c>
      <c r="G81" s="146" t="s">
        <v>506</v>
      </c>
    </row>
    <row r="82" spans="1:7" x14ac:dyDescent="0.25">
      <c r="A82" s="143" t="s">
        <v>695</v>
      </c>
      <c r="B82" s="144" t="s">
        <v>696</v>
      </c>
      <c r="C82" s="145" t="s">
        <v>697</v>
      </c>
      <c r="D82" s="146" t="s">
        <v>431</v>
      </c>
      <c r="E82" s="146" t="s">
        <v>660</v>
      </c>
      <c r="F82" s="146" t="s">
        <v>661</v>
      </c>
      <c r="G82" s="146" t="s">
        <v>506</v>
      </c>
    </row>
    <row r="83" spans="1:7" x14ac:dyDescent="0.25">
      <c r="A83" s="143" t="s">
        <v>698</v>
      </c>
      <c r="B83" s="144" t="s">
        <v>699</v>
      </c>
      <c r="C83" s="145" t="s">
        <v>700</v>
      </c>
      <c r="D83" s="146" t="s">
        <v>431</v>
      </c>
      <c r="E83" s="146" t="s">
        <v>660</v>
      </c>
      <c r="F83" s="146" t="s">
        <v>661</v>
      </c>
      <c r="G83" s="146" t="s">
        <v>506</v>
      </c>
    </row>
    <row r="84" spans="1:7" x14ac:dyDescent="0.25">
      <c r="A84" s="143" t="s">
        <v>701</v>
      </c>
      <c r="B84" s="144" t="s">
        <v>702</v>
      </c>
      <c r="C84" s="145" t="s">
        <v>703</v>
      </c>
      <c r="D84" s="146" t="s">
        <v>431</v>
      </c>
      <c r="E84" s="146" t="s">
        <v>660</v>
      </c>
      <c r="F84" s="146" t="s">
        <v>661</v>
      </c>
      <c r="G84" s="146" t="s">
        <v>506</v>
      </c>
    </row>
    <row r="85" spans="1:7" x14ac:dyDescent="0.25">
      <c r="A85" s="143" t="s">
        <v>704</v>
      </c>
      <c r="B85" s="144" t="s">
        <v>705</v>
      </c>
      <c r="C85" s="145" t="s">
        <v>706</v>
      </c>
      <c r="D85" s="146" t="s">
        <v>431</v>
      </c>
      <c r="E85" s="146" t="s">
        <v>660</v>
      </c>
      <c r="F85" s="146" t="s">
        <v>661</v>
      </c>
      <c r="G85" s="146" t="s">
        <v>506</v>
      </c>
    </row>
    <row r="86" spans="1:7" x14ac:dyDescent="0.25">
      <c r="A86" s="143" t="s">
        <v>707</v>
      </c>
      <c r="B86" s="144" t="s">
        <v>708</v>
      </c>
      <c r="C86" s="145" t="s">
        <v>709</v>
      </c>
      <c r="D86" s="146" t="s">
        <v>431</v>
      </c>
      <c r="E86" s="146" t="s">
        <v>660</v>
      </c>
      <c r="F86" s="146" t="s">
        <v>661</v>
      </c>
      <c r="G86" s="146" t="s">
        <v>506</v>
      </c>
    </row>
    <row r="87" spans="1:7" x14ac:dyDescent="0.25">
      <c r="A87" s="143" t="s">
        <v>710</v>
      </c>
      <c r="B87" s="144" t="s">
        <v>711</v>
      </c>
      <c r="C87" s="145" t="s">
        <v>712</v>
      </c>
      <c r="D87" s="146" t="s">
        <v>431</v>
      </c>
      <c r="E87" s="146" t="s">
        <v>660</v>
      </c>
      <c r="F87" s="146" t="s">
        <v>661</v>
      </c>
      <c r="G87" s="146" t="s">
        <v>506</v>
      </c>
    </row>
    <row r="88" spans="1:7" x14ac:dyDescent="0.25">
      <c r="A88" s="143" t="s">
        <v>713</v>
      </c>
      <c r="B88" s="144" t="s">
        <v>714</v>
      </c>
      <c r="C88" s="145" t="s">
        <v>715</v>
      </c>
      <c r="D88" s="146" t="s">
        <v>431</v>
      </c>
      <c r="E88" s="146" t="s">
        <v>660</v>
      </c>
      <c r="F88" s="146" t="s">
        <v>661</v>
      </c>
      <c r="G88" s="146" t="s">
        <v>506</v>
      </c>
    </row>
    <row r="89" spans="1:7" x14ac:dyDescent="0.25">
      <c r="A89" s="143" t="s">
        <v>716</v>
      </c>
      <c r="B89" s="144" t="s">
        <v>717</v>
      </c>
      <c r="C89" s="145" t="s">
        <v>718</v>
      </c>
      <c r="D89" s="146" t="s">
        <v>431</v>
      </c>
      <c r="E89" s="146" t="s">
        <v>660</v>
      </c>
      <c r="F89" s="146" t="s">
        <v>661</v>
      </c>
      <c r="G89" s="146" t="s">
        <v>506</v>
      </c>
    </row>
    <row r="90" spans="1:7" x14ac:dyDescent="0.25">
      <c r="A90" s="143" t="s">
        <v>719</v>
      </c>
      <c r="B90" s="144" t="s">
        <v>720</v>
      </c>
      <c r="C90" s="145" t="s">
        <v>721</v>
      </c>
      <c r="D90" s="146" t="s">
        <v>431</v>
      </c>
      <c r="E90" s="146" t="s">
        <v>660</v>
      </c>
      <c r="F90" s="146" t="s">
        <v>661</v>
      </c>
      <c r="G90" s="146" t="s">
        <v>506</v>
      </c>
    </row>
    <row r="91" spans="1:7" x14ac:dyDescent="0.25">
      <c r="A91" s="143" t="s">
        <v>434</v>
      </c>
      <c r="B91" s="144" t="s">
        <v>435</v>
      </c>
      <c r="C91" s="145" t="s">
        <v>722</v>
      </c>
      <c r="D91" s="146" t="s">
        <v>431</v>
      </c>
      <c r="E91" s="146" t="s">
        <v>660</v>
      </c>
      <c r="F91" s="146" t="s">
        <v>661</v>
      </c>
      <c r="G91" s="146" t="s">
        <v>506</v>
      </c>
    </row>
    <row r="92" spans="1:7" x14ac:dyDescent="0.25">
      <c r="A92" s="143" t="s">
        <v>723</v>
      </c>
      <c r="B92" s="144" t="s">
        <v>724</v>
      </c>
      <c r="C92" s="145" t="s">
        <v>725</v>
      </c>
      <c r="D92" s="146" t="s">
        <v>431</v>
      </c>
      <c r="E92" s="146" t="s">
        <v>660</v>
      </c>
      <c r="F92" s="146" t="s">
        <v>661</v>
      </c>
      <c r="G92" s="146" t="s">
        <v>506</v>
      </c>
    </row>
    <row r="93" spans="1:7" x14ac:dyDescent="0.25">
      <c r="A93" s="143" t="s">
        <v>726</v>
      </c>
      <c r="B93" s="144" t="s">
        <v>727</v>
      </c>
      <c r="C93" s="145" t="s">
        <v>728</v>
      </c>
      <c r="D93" s="146" t="s">
        <v>431</v>
      </c>
      <c r="E93" s="146" t="s">
        <v>660</v>
      </c>
      <c r="F93" s="146" t="s">
        <v>661</v>
      </c>
      <c r="G93" s="146" t="s">
        <v>506</v>
      </c>
    </row>
    <row r="94" spans="1:7" x14ac:dyDescent="0.25">
      <c r="A94" s="143" t="s">
        <v>729</v>
      </c>
      <c r="B94" s="144" t="s">
        <v>730</v>
      </c>
      <c r="C94" s="145" t="s">
        <v>731</v>
      </c>
      <c r="D94" s="146" t="s">
        <v>431</v>
      </c>
      <c r="E94" s="146" t="s">
        <v>660</v>
      </c>
      <c r="F94" s="146" t="s">
        <v>661</v>
      </c>
      <c r="G94" s="146" t="s">
        <v>506</v>
      </c>
    </row>
    <row r="95" spans="1:7" x14ac:dyDescent="0.25">
      <c r="A95" s="143" t="s">
        <v>732</v>
      </c>
      <c r="B95" s="144" t="s">
        <v>733</v>
      </c>
      <c r="C95" s="145" t="s">
        <v>734</v>
      </c>
      <c r="D95" s="146" t="s">
        <v>735</v>
      </c>
      <c r="E95" s="146" t="s">
        <v>736</v>
      </c>
      <c r="F95" s="146" t="s">
        <v>737</v>
      </c>
      <c r="G95" s="146" t="s">
        <v>506</v>
      </c>
    </row>
    <row r="96" spans="1:7" x14ac:dyDescent="0.25">
      <c r="A96" s="143" t="s">
        <v>738</v>
      </c>
      <c r="B96" s="144" t="s">
        <v>739</v>
      </c>
      <c r="C96" s="145" t="s">
        <v>740</v>
      </c>
      <c r="D96" s="146" t="s">
        <v>735</v>
      </c>
      <c r="E96" s="146" t="s">
        <v>736</v>
      </c>
      <c r="F96" s="146" t="s">
        <v>737</v>
      </c>
      <c r="G96" s="146" t="s">
        <v>506</v>
      </c>
    </row>
    <row r="97" spans="1:7" x14ac:dyDescent="0.25">
      <c r="A97" s="143" t="s">
        <v>741</v>
      </c>
      <c r="B97" s="144" t="s">
        <v>742</v>
      </c>
      <c r="C97" s="145" t="s">
        <v>743</v>
      </c>
      <c r="D97" s="146" t="s">
        <v>735</v>
      </c>
      <c r="E97" s="146" t="s">
        <v>736</v>
      </c>
      <c r="F97" s="146" t="s">
        <v>737</v>
      </c>
      <c r="G97" s="146" t="s">
        <v>506</v>
      </c>
    </row>
    <row r="98" spans="1:7" x14ac:dyDescent="0.25">
      <c r="A98" s="143" t="s">
        <v>744</v>
      </c>
      <c r="B98" s="144" t="s">
        <v>745</v>
      </c>
      <c r="C98" s="145" t="s">
        <v>746</v>
      </c>
      <c r="D98" s="146" t="s">
        <v>735</v>
      </c>
      <c r="E98" s="146" t="s">
        <v>736</v>
      </c>
      <c r="F98" s="146" t="s">
        <v>737</v>
      </c>
      <c r="G98" s="146" t="s">
        <v>506</v>
      </c>
    </row>
    <row r="99" spans="1:7" x14ac:dyDescent="0.25">
      <c r="A99" s="143" t="s">
        <v>747</v>
      </c>
      <c r="B99" s="144" t="s">
        <v>748</v>
      </c>
      <c r="C99" s="145" t="s">
        <v>749</v>
      </c>
      <c r="D99" s="146" t="s">
        <v>735</v>
      </c>
      <c r="E99" s="146" t="s">
        <v>736</v>
      </c>
      <c r="F99" s="146" t="s">
        <v>737</v>
      </c>
      <c r="G99" s="146" t="s">
        <v>506</v>
      </c>
    </row>
    <row r="100" spans="1:7" x14ac:dyDescent="0.25">
      <c r="A100" s="143" t="s">
        <v>747</v>
      </c>
      <c r="B100" s="144" t="s">
        <v>750</v>
      </c>
      <c r="C100" s="145" t="s">
        <v>751</v>
      </c>
      <c r="D100" s="146" t="s">
        <v>735</v>
      </c>
      <c r="E100" s="146" t="s">
        <v>736</v>
      </c>
      <c r="F100" s="146" t="s">
        <v>737</v>
      </c>
      <c r="G100" s="146" t="s">
        <v>506</v>
      </c>
    </row>
    <row r="101" spans="1:7" x14ac:dyDescent="0.25">
      <c r="A101" s="147" t="s">
        <v>752</v>
      </c>
      <c r="B101" s="148" t="s">
        <v>753</v>
      </c>
      <c r="C101" s="149" t="s">
        <v>754</v>
      </c>
      <c r="D101" s="146" t="s">
        <v>735</v>
      </c>
      <c r="E101" s="146" t="s">
        <v>736</v>
      </c>
      <c r="F101" s="146" t="s">
        <v>737</v>
      </c>
      <c r="G101" s="146" t="s">
        <v>506</v>
      </c>
    </row>
    <row r="102" spans="1:7" x14ac:dyDescent="0.25">
      <c r="A102" s="143" t="s">
        <v>755</v>
      </c>
      <c r="B102" s="144" t="s">
        <v>756</v>
      </c>
      <c r="C102" s="145" t="s">
        <v>757</v>
      </c>
      <c r="D102" s="146" t="s">
        <v>735</v>
      </c>
      <c r="E102" s="146" t="s">
        <v>736</v>
      </c>
      <c r="F102" s="146" t="s">
        <v>737</v>
      </c>
      <c r="G102" s="146" t="s">
        <v>506</v>
      </c>
    </row>
    <row r="103" spans="1:7" x14ac:dyDescent="0.25">
      <c r="A103" s="143" t="s">
        <v>758</v>
      </c>
      <c r="B103" s="144" t="s">
        <v>759</v>
      </c>
      <c r="C103" s="145" t="s">
        <v>760</v>
      </c>
      <c r="D103" s="146" t="s">
        <v>735</v>
      </c>
      <c r="E103" s="146" t="s">
        <v>736</v>
      </c>
      <c r="F103" s="146" t="s">
        <v>737</v>
      </c>
      <c r="G103" s="146" t="s">
        <v>506</v>
      </c>
    </row>
    <row r="104" spans="1:7" x14ac:dyDescent="0.25">
      <c r="A104" s="143" t="s">
        <v>761</v>
      </c>
      <c r="B104" s="144" t="s">
        <v>762</v>
      </c>
      <c r="C104" s="145" t="s">
        <v>763</v>
      </c>
      <c r="D104" s="146" t="s">
        <v>735</v>
      </c>
      <c r="E104" s="146" t="s">
        <v>736</v>
      </c>
      <c r="F104" s="146" t="s">
        <v>737</v>
      </c>
      <c r="G104" s="146" t="s">
        <v>506</v>
      </c>
    </row>
    <row r="105" spans="1:7" x14ac:dyDescent="0.25">
      <c r="A105" s="143" t="s">
        <v>764</v>
      </c>
      <c r="B105" s="144" t="s">
        <v>765</v>
      </c>
      <c r="C105" s="145" t="s">
        <v>766</v>
      </c>
      <c r="D105" s="146" t="s">
        <v>735</v>
      </c>
      <c r="E105" s="146" t="s">
        <v>736</v>
      </c>
      <c r="F105" s="146" t="s">
        <v>737</v>
      </c>
      <c r="G105" s="146" t="s">
        <v>506</v>
      </c>
    </row>
    <row r="106" spans="1:7" x14ac:dyDescent="0.25">
      <c r="A106" s="143" t="s">
        <v>767</v>
      </c>
      <c r="B106" s="144" t="s">
        <v>768</v>
      </c>
      <c r="C106" s="145" t="s">
        <v>769</v>
      </c>
      <c r="D106" s="146" t="s">
        <v>735</v>
      </c>
      <c r="E106" s="146" t="s">
        <v>736</v>
      </c>
      <c r="F106" s="146" t="s">
        <v>737</v>
      </c>
      <c r="G106" s="146" t="s">
        <v>506</v>
      </c>
    </row>
    <row r="107" spans="1:7" x14ac:dyDescent="0.25">
      <c r="A107" s="143" t="s">
        <v>770</v>
      </c>
      <c r="B107" s="144" t="s">
        <v>771</v>
      </c>
      <c r="C107" s="145" t="s">
        <v>772</v>
      </c>
      <c r="D107" s="146" t="s">
        <v>735</v>
      </c>
      <c r="E107" s="146" t="s">
        <v>736</v>
      </c>
      <c r="F107" s="146" t="s">
        <v>737</v>
      </c>
      <c r="G107" s="146" t="s">
        <v>506</v>
      </c>
    </row>
    <row r="108" spans="1:7" x14ac:dyDescent="0.25">
      <c r="A108" s="143" t="s">
        <v>773</v>
      </c>
      <c r="B108" s="144" t="s">
        <v>774</v>
      </c>
      <c r="C108" s="145" t="s">
        <v>775</v>
      </c>
      <c r="D108" s="146" t="s">
        <v>174</v>
      </c>
      <c r="E108" s="146" t="s">
        <v>776</v>
      </c>
      <c r="F108" s="146" t="s">
        <v>777</v>
      </c>
      <c r="G108" s="146" t="s">
        <v>506</v>
      </c>
    </row>
    <row r="109" spans="1:7" x14ac:dyDescent="0.25">
      <c r="A109" s="147" t="s">
        <v>778</v>
      </c>
      <c r="B109" s="148" t="s">
        <v>779</v>
      </c>
      <c r="C109" s="149" t="s">
        <v>780</v>
      </c>
      <c r="D109" s="146" t="s">
        <v>174</v>
      </c>
      <c r="E109" s="146" t="s">
        <v>776</v>
      </c>
      <c r="F109" s="146" t="s">
        <v>777</v>
      </c>
      <c r="G109" s="146" t="s">
        <v>506</v>
      </c>
    </row>
    <row r="110" spans="1:7" x14ac:dyDescent="0.25">
      <c r="A110" s="143" t="s">
        <v>781</v>
      </c>
      <c r="B110" s="144" t="s">
        <v>782</v>
      </c>
      <c r="C110" s="145" t="s">
        <v>783</v>
      </c>
      <c r="D110" s="146" t="s">
        <v>174</v>
      </c>
      <c r="E110" s="146" t="s">
        <v>776</v>
      </c>
      <c r="F110" s="146" t="s">
        <v>777</v>
      </c>
      <c r="G110" s="146" t="s">
        <v>506</v>
      </c>
    </row>
    <row r="111" spans="1:7" x14ac:dyDescent="0.25">
      <c r="A111" s="143" t="s">
        <v>784</v>
      </c>
      <c r="B111" s="144" t="s">
        <v>785</v>
      </c>
      <c r="C111" s="145" t="s">
        <v>786</v>
      </c>
      <c r="D111" s="146" t="s">
        <v>174</v>
      </c>
      <c r="E111" s="146" t="s">
        <v>776</v>
      </c>
      <c r="F111" s="146" t="s">
        <v>777</v>
      </c>
      <c r="G111" s="146" t="s">
        <v>506</v>
      </c>
    </row>
    <row r="112" spans="1:7" x14ac:dyDescent="0.25">
      <c r="A112" s="143" t="s">
        <v>787</v>
      </c>
      <c r="B112" s="144" t="s">
        <v>788</v>
      </c>
      <c r="C112" s="145" t="s">
        <v>789</v>
      </c>
      <c r="D112" s="146" t="s">
        <v>174</v>
      </c>
      <c r="E112" s="146" t="s">
        <v>776</v>
      </c>
      <c r="F112" s="146" t="s">
        <v>777</v>
      </c>
      <c r="G112" s="146" t="s">
        <v>506</v>
      </c>
    </row>
    <row r="113" spans="1:7" x14ac:dyDescent="0.25">
      <c r="A113" s="143" t="s">
        <v>790</v>
      </c>
      <c r="B113" s="144" t="s">
        <v>791</v>
      </c>
      <c r="C113" s="145" t="s">
        <v>792</v>
      </c>
      <c r="D113" s="146" t="s">
        <v>174</v>
      </c>
      <c r="E113" s="146" t="s">
        <v>776</v>
      </c>
      <c r="F113" s="146" t="s">
        <v>777</v>
      </c>
      <c r="G113" s="146" t="s">
        <v>506</v>
      </c>
    </row>
    <row r="114" spans="1:7" x14ac:dyDescent="0.25">
      <c r="A114" s="143" t="s">
        <v>793</v>
      </c>
      <c r="B114" s="144" t="s">
        <v>794</v>
      </c>
      <c r="C114" s="145" t="s">
        <v>795</v>
      </c>
      <c r="D114" s="146" t="s">
        <v>174</v>
      </c>
      <c r="E114" s="146" t="s">
        <v>776</v>
      </c>
      <c r="F114" s="146" t="s">
        <v>777</v>
      </c>
      <c r="G114" s="146" t="s">
        <v>506</v>
      </c>
    </row>
    <row r="115" spans="1:7" x14ac:dyDescent="0.25">
      <c r="A115" s="143" t="s">
        <v>175</v>
      </c>
      <c r="B115" s="144" t="s">
        <v>176</v>
      </c>
      <c r="C115" s="145" t="s">
        <v>796</v>
      </c>
      <c r="D115" s="146" t="s">
        <v>174</v>
      </c>
      <c r="E115" s="146" t="s">
        <v>776</v>
      </c>
      <c r="F115" s="146" t="s">
        <v>777</v>
      </c>
      <c r="G115" s="146" t="s">
        <v>506</v>
      </c>
    </row>
    <row r="116" spans="1:7" x14ac:dyDescent="0.25">
      <c r="A116" s="143" t="s">
        <v>797</v>
      </c>
      <c r="B116" s="144" t="s">
        <v>798</v>
      </c>
      <c r="C116" s="145" t="s">
        <v>799</v>
      </c>
      <c r="D116" s="146" t="s">
        <v>174</v>
      </c>
      <c r="E116" s="146" t="s">
        <v>776</v>
      </c>
      <c r="F116" s="146" t="s">
        <v>777</v>
      </c>
      <c r="G116" s="146" t="s">
        <v>506</v>
      </c>
    </row>
    <row r="117" spans="1:7" x14ac:dyDescent="0.25">
      <c r="A117" s="143" t="s">
        <v>800</v>
      </c>
      <c r="B117" s="144" t="s">
        <v>801</v>
      </c>
      <c r="C117" s="145" t="s">
        <v>802</v>
      </c>
      <c r="D117" s="146" t="s">
        <v>174</v>
      </c>
      <c r="E117" s="146" t="s">
        <v>776</v>
      </c>
      <c r="F117" s="146" t="s">
        <v>777</v>
      </c>
      <c r="G117" s="146" t="s">
        <v>506</v>
      </c>
    </row>
    <row r="118" spans="1:7" x14ac:dyDescent="0.25">
      <c r="A118" s="143" t="s">
        <v>803</v>
      </c>
      <c r="B118" s="144" t="s">
        <v>804</v>
      </c>
      <c r="C118" s="145" t="s">
        <v>805</v>
      </c>
      <c r="D118" s="146" t="s">
        <v>174</v>
      </c>
      <c r="E118" s="146" t="s">
        <v>776</v>
      </c>
      <c r="F118" s="146" t="s">
        <v>777</v>
      </c>
      <c r="G118" s="146" t="s">
        <v>506</v>
      </c>
    </row>
    <row r="119" spans="1:7" x14ac:dyDescent="0.25">
      <c r="A119" s="143" t="s">
        <v>806</v>
      </c>
      <c r="B119" s="144" t="s">
        <v>807</v>
      </c>
      <c r="C119" s="145" t="s">
        <v>808</v>
      </c>
      <c r="D119" s="146" t="s">
        <v>174</v>
      </c>
      <c r="E119" s="146" t="s">
        <v>776</v>
      </c>
      <c r="F119" s="146" t="s">
        <v>777</v>
      </c>
      <c r="G119" s="146" t="s">
        <v>506</v>
      </c>
    </row>
    <row r="120" spans="1:7" x14ac:dyDescent="0.25">
      <c r="A120" s="143" t="s">
        <v>365</v>
      </c>
      <c r="B120" s="144" t="s">
        <v>366</v>
      </c>
      <c r="C120" s="145" t="s">
        <v>809</v>
      </c>
      <c r="D120" s="146" t="s">
        <v>174</v>
      </c>
      <c r="E120" s="146" t="s">
        <v>776</v>
      </c>
      <c r="F120" s="146" t="s">
        <v>777</v>
      </c>
      <c r="G120" s="146" t="s">
        <v>506</v>
      </c>
    </row>
    <row r="121" spans="1:7" x14ac:dyDescent="0.25">
      <c r="A121" s="143" t="s">
        <v>810</v>
      </c>
      <c r="B121" s="144" t="s">
        <v>811</v>
      </c>
      <c r="C121" s="145" t="s">
        <v>812</v>
      </c>
      <c r="D121" s="146" t="s">
        <v>174</v>
      </c>
      <c r="E121" s="146" t="s">
        <v>776</v>
      </c>
      <c r="F121" s="146" t="s">
        <v>777</v>
      </c>
      <c r="G121" s="146" t="s">
        <v>506</v>
      </c>
    </row>
    <row r="122" spans="1:7" x14ac:dyDescent="0.25">
      <c r="A122" s="143" t="s">
        <v>813</v>
      </c>
      <c r="B122" s="144" t="s">
        <v>814</v>
      </c>
      <c r="C122" s="145" t="s">
        <v>815</v>
      </c>
      <c r="D122" s="146" t="s">
        <v>174</v>
      </c>
      <c r="E122" s="146" t="s">
        <v>776</v>
      </c>
      <c r="F122" s="146" t="s">
        <v>777</v>
      </c>
      <c r="G122" s="146" t="s">
        <v>506</v>
      </c>
    </row>
    <row r="123" spans="1:7" x14ac:dyDescent="0.25">
      <c r="A123" s="143" t="s">
        <v>816</v>
      </c>
      <c r="B123" s="144" t="s">
        <v>817</v>
      </c>
      <c r="C123" s="145" t="s">
        <v>818</v>
      </c>
      <c r="D123" s="146" t="s">
        <v>174</v>
      </c>
      <c r="E123" s="146" t="s">
        <v>776</v>
      </c>
      <c r="F123" s="146" t="s">
        <v>777</v>
      </c>
      <c r="G123" s="146" t="s">
        <v>506</v>
      </c>
    </row>
    <row r="124" spans="1:7" x14ac:dyDescent="0.25">
      <c r="A124" s="143" t="s">
        <v>396</v>
      </c>
      <c r="B124" s="144" t="s">
        <v>397</v>
      </c>
      <c r="C124" s="145" t="s">
        <v>819</v>
      </c>
      <c r="D124" s="146" t="s">
        <v>174</v>
      </c>
      <c r="E124" s="146" t="s">
        <v>776</v>
      </c>
      <c r="F124" s="146" t="s">
        <v>777</v>
      </c>
      <c r="G124" s="146" t="s">
        <v>506</v>
      </c>
    </row>
    <row r="125" spans="1:7" x14ac:dyDescent="0.25">
      <c r="A125" s="143" t="s">
        <v>400</v>
      </c>
      <c r="B125" s="144" t="s">
        <v>401</v>
      </c>
      <c r="C125" s="145" t="s">
        <v>820</v>
      </c>
      <c r="D125" s="146" t="s">
        <v>174</v>
      </c>
      <c r="E125" s="146" t="s">
        <v>776</v>
      </c>
      <c r="F125" s="146" t="s">
        <v>777</v>
      </c>
      <c r="G125" s="146" t="s">
        <v>506</v>
      </c>
    </row>
    <row r="126" spans="1:7" x14ac:dyDescent="0.25">
      <c r="A126" s="143" t="s">
        <v>821</v>
      </c>
      <c r="B126" s="144" t="s">
        <v>822</v>
      </c>
      <c r="C126" s="145" t="s">
        <v>823</v>
      </c>
      <c r="D126" s="146" t="s">
        <v>174</v>
      </c>
      <c r="E126" s="146" t="s">
        <v>776</v>
      </c>
      <c r="F126" s="146" t="s">
        <v>777</v>
      </c>
      <c r="G126" s="146" t="s">
        <v>506</v>
      </c>
    </row>
    <row r="127" spans="1:7" x14ac:dyDescent="0.25">
      <c r="A127" s="143" t="s">
        <v>824</v>
      </c>
      <c r="B127" s="144" t="s">
        <v>825</v>
      </c>
      <c r="C127" s="145" t="s">
        <v>826</v>
      </c>
      <c r="D127" s="146" t="s">
        <v>174</v>
      </c>
      <c r="E127" s="146" t="s">
        <v>776</v>
      </c>
      <c r="F127" s="146" t="s">
        <v>777</v>
      </c>
      <c r="G127" s="146" t="s">
        <v>506</v>
      </c>
    </row>
    <row r="128" spans="1:7" x14ac:dyDescent="0.25">
      <c r="A128" s="143" t="s">
        <v>827</v>
      </c>
      <c r="B128" s="144" t="s">
        <v>828</v>
      </c>
      <c r="C128" s="145" t="s">
        <v>829</v>
      </c>
      <c r="D128" s="146" t="s">
        <v>174</v>
      </c>
      <c r="E128" s="146" t="s">
        <v>776</v>
      </c>
      <c r="F128" s="146" t="s">
        <v>777</v>
      </c>
      <c r="G128" s="146" t="s">
        <v>506</v>
      </c>
    </row>
    <row r="129" spans="1:7" x14ac:dyDescent="0.25">
      <c r="A129" s="143" t="s">
        <v>256</v>
      </c>
      <c r="B129" s="144" t="s">
        <v>257</v>
      </c>
      <c r="C129" s="145" t="s">
        <v>830</v>
      </c>
      <c r="D129" s="146" t="s">
        <v>174</v>
      </c>
      <c r="E129" s="146" t="s">
        <v>776</v>
      </c>
      <c r="F129" s="146" t="s">
        <v>777</v>
      </c>
      <c r="G129" s="146" t="s">
        <v>506</v>
      </c>
    </row>
    <row r="130" spans="1:7" x14ac:dyDescent="0.25">
      <c r="A130" s="143" t="s">
        <v>831</v>
      </c>
      <c r="B130" s="144" t="s">
        <v>832</v>
      </c>
      <c r="C130" s="145" t="s">
        <v>833</v>
      </c>
      <c r="D130" s="146" t="s">
        <v>174</v>
      </c>
      <c r="E130" s="146" t="s">
        <v>776</v>
      </c>
      <c r="F130" s="146" t="s">
        <v>777</v>
      </c>
      <c r="G130" s="146" t="s">
        <v>506</v>
      </c>
    </row>
    <row r="131" spans="1:7" x14ac:dyDescent="0.25">
      <c r="A131" s="143" t="s">
        <v>834</v>
      </c>
      <c r="B131" s="144" t="s">
        <v>835</v>
      </c>
      <c r="C131" s="145" t="s">
        <v>836</v>
      </c>
      <c r="D131" s="146" t="s">
        <v>174</v>
      </c>
      <c r="E131" s="146" t="s">
        <v>776</v>
      </c>
      <c r="F131" s="146" t="s">
        <v>777</v>
      </c>
      <c r="G131" s="146" t="s">
        <v>506</v>
      </c>
    </row>
    <row r="132" spans="1:7" x14ac:dyDescent="0.25">
      <c r="A132" s="143" t="s">
        <v>837</v>
      </c>
      <c r="B132" s="144" t="s">
        <v>838</v>
      </c>
      <c r="C132" s="145" t="s">
        <v>839</v>
      </c>
      <c r="D132" s="146" t="s">
        <v>840</v>
      </c>
      <c r="E132" s="146" t="s">
        <v>841</v>
      </c>
      <c r="F132" s="146" t="s">
        <v>842</v>
      </c>
      <c r="G132" s="146" t="s">
        <v>506</v>
      </c>
    </row>
    <row r="133" spans="1:7" x14ac:dyDescent="0.25">
      <c r="A133" s="143" t="s">
        <v>843</v>
      </c>
      <c r="B133" s="144" t="s">
        <v>844</v>
      </c>
      <c r="C133" s="145" t="s">
        <v>845</v>
      </c>
      <c r="D133" s="146" t="s">
        <v>840</v>
      </c>
      <c r="E133" s="146" t="s">
        <v>841</v>
      </c>
      <c r="F133" s="146" t="s">
        <v>842</v>
      </c>
      <c r="G133" s="146" t="s">
        <v>506</v>
      </c>
    </row>
    <row r="134" spans="1:7" x14ac:dyDescent="0.25">
      <c r="A134" s="143" t="s">
        <v>846</v>
      </c>
      <c r="B134" s="144" t="s">
        <v>847</v>
      </c>
      <c r="C134" s="145" t="s">
        <v>848</v>
      </c>
      <c r="D134" s="146" t="s">
        <v>165</v>
      </c>
      <c r="E134" s="146" t="s">
        <v>849</v>
      </c>
      <c r="F134" s="146" t="s">
        <v>850</v>
      </c>
      <c r="G134" s="146" t="s">
        <v>506</v>
      </c>
    </row>
    <row r="135" spans="1:7" x14ac:dyDescent="0.25">
      <c r="A135" s="143" t="s">
        <v>177</v>
      </c>
      <c r="B135" s="144" t="s">
        <v>851</v>
      </c>
      <c r="C135" s="145" t="s">
        <v>852</v>
      </c>
      <c r="D135" s="146" t="s">
        <v>165</v>
      </c>
      <c r="E135" s="146" t="s">
        <v>849</v>
      </c>
      <c r="F135" s="146" t="s">
        <v>850</v>
      </c>
      <c r="G135" s="146" t="s">
        <v>506</v>
      </c>
    </row>
    <row r="136" spans="1:7" x14ac:dyDescent="0.25">
      <c r="A136" s="147" t="s">
        <v>853</v>
      </c>
      <c r="B136" s="148" t="s">
        <v>854</v>
      </c>
      <c r="C136" s="149" t="s">
        <v>855</v>
      </c>
      <c r="D136" s="146" t="s">
        <v>165</v>
      </c>
      <c r="E136" s="146" t="s">
        <v>849</v>
      </c>
      <c r="F136" s="146" t="s">
        <v>850</v>
      </c>
      <c r="G136" s="146" t="s">
        <v>506</v>
      </c>
    </row>
    <row r="137" spans="1:7" x14ac:dyDescent="0.25">
      <c r="A137" s="143" t="s">
        <v>856</v>
      </c>
      <c r="B137" s="144" t="s">
        <v>857</v>
      </c>
      <c r="C137" s="145" t="s">
        <v>858</v>
      </c>
      <c r="D137" s="146" t="s">
        <v>165</v>
      </c>
      <c r="E137" s="146" t="s">
        <v>849</v>
      </c>
      <c r="F137" s="146" t="s">
        <v>850</v>
      </c>
      <c r="G137" s="146" t="s">
        <v>506</v>
      </c>
    </row>
    <row r="138" spans="1:7" x14ac:dyDescent="0.25">
      <c r="A138" s="143" t="s">
        <v>859</v>
      </c>
      <c r="B138" s="144" t="s">
        <v>860</v>
      </c>
      <c r="C138" s="145" t="s">
        <v>861</v>
      </c>
      <c r="D138" s="146" t="s">
        <v>165</v>
      </c>
      <c r="E138" s="146" t="s">
        <v>849</v>
      </c>
      <c r="F138" s="146" t="s">
        <v>850</v>
      </c>
      <c r="G138" s="146" t="s">
        <v>506</v>
      </c>
    </row>
    <row r="139" spans="1:7" x14ac:dyDescent="0.25">
      <c r="A139" s="143" t="s">
        <v>862</v>
      </c>
      <c r="B139" s="144" t="s">
        <v>863</v>
      </c>
      <c r="C139" s="145" t="s">
        <v>864</v>
      </c>
      <c r="D139" s="146" t="s">
        <v>165</v>
      </c>
      <c r="E139" s="146" t="s">
        <v>849</v>
      </c>
      <c r="F139" s="146" t="s">
        <v>850</v>
      </c>
      <c r="G139" s="146" t="s">
        <v>506</v>
      </c>
    </row>
    <row r="140" spans="1:7" x14ac:dyDescent="0.25">
      <c r="A140" s="143" t="s">
        <v>865</v>
      </c>
      <c r="B140" s="144" t="s">
        <v>866</v>
      </c>
      <c r="C140" s="145" t="s">
        <v>867</v>
      </c>
      <c r="D140" s="146" t="s">
        <v>165</v>
      </c>
      <c r="E140" s="146" t="s">
        <v>849</v>
      </c>
      <c r="F140" s="146" t="s">
        <v>850</v>
      </c>
      <c r="G140" s="146" t="s">
        <v>506</v>
      </c>
    </row>
    <row r="141" spans="1:7" x14ac:dyDescent="0.25">
      <c r="A141" s="143" t="s">
        <v>868</v>
      </c>
      <c r="B141" s="144" t="s">
        <v>869</v>
      </c>
      <c r="C141" s="145" t="s">
        <v>870</v>
      </c>
      <c r="D141" s="146" t="s">
        <v>165</v>
      </c>
      <c r="E141" s="146" t="s">
        <v>849</v>
      </c>
      <c r="F141" s="146" t="s">
        <v>850</v>
      </c>
      <c r="G141" s="146" t="s">
        <v>506</v>
      </c>
    </row>
    <row r="142" spans="1:7" x14ac:dyDescent="0.25">
      <c r="A142" s="143" t="s">
        <v>871</v>
      </c>
      <c r="B142" s="144" t="s">
        <v>872</v>
      </c>
      <c r="C142" s="145" t="s">
        <v>873</v>
      </c>
      <c r="D142" s="146" t="s">
        <v>165</v>
      </c>
      <c r="E142" s="146" t="s">
        <v>849</v>
      </c>
      <c r="F142" s="146" t="s">
        <v>850</v>
      </c>
      <c r="G142" s="146" t="s">
        <v>506</v>
      </c>
    </row>
    <row r="143" spans="1:7" x14ac:dyDescent="0.25">
      <c r="A143" s="143" t="s">
        <v>874</v>
      </c>
      <c r="B143" s="144" t="s">
        <v>875</v>
      </c>
      <c r="C143" s="145" t="s">
        <v>876</v>
      </c>
      <c r="D143" s="146" t="s">
        <v>165</v>
      </c>
      <c r="E143" s="146" t="s">
        <v>849</v>
      </c>
      <c r="F143" s="146" t="s">
        <v>850</v>
      </c>
      <c r="G143" s="146" t="s">
        <v>506</v>
      </c>
    </row>
    <row r="144" spans="1:7" x14ac:dyDescent="0.25">
      <c r="A144" s="143" t="s">
        <v>877</v>
      </c>
      <c r="B144" s="144" t="s">
        <v>878</v>
      </c>
      <c r="C144" s="145" t="s">
        <v>879</v>
      </c>
      <c r="D144" s="146" t="s">
        <v>165</v>
      </c>
      <c r="E144" s="146" t="s">
        <v>849</v>
      </c>
      <c r="F144" s="146" t="s">
        <v>850</v>
      </c>
      <c r="G144" s="146" t="s">
        <v>506</v>
      </c>
    </row>
    <row r="145" spans="1:7" x14ac:dyDescent="0.25">
      <c r="A145" s="143" t="s">
        <v>880</v>
      </c>
      <c r="B145" s="144" t="s">
        <v>881</v>
      </c>
      <c r="C145" s="145" t="s">
        <v>882</v>
      </c>
      <c r="D145" s="146" t="s">
        <v>165</v>
      </c>
      <c r="E145" s="146" t="s">
        <v>849</v>
      </c>
      <c r="F145" s="146" t="s">
        <v>850</v>
      </c>
      <c r="G145" s="146" t="s">
        <v>506</v>
      </c>
    </row>
    <row r="146" spans="1:7" x14ac:dyDescent="0.25">
      <c r="A146" s="143" t="s">
        <v>883</v>
      </c>
      <c r="B146" s="144" t="s">
        <v>884</v>
      </c>
      <c r="C146" s="145" t="s">
        <v>885</v>
      </c>
      <c r="D146" s="146" t="s">
        <v>165</v>
      </c>
      <c r="E146" s="146" t="s">
        <v>849</v>
      </c>
      <c r="F146" s="146" t="s">
        <v>850</v>
      </c>
      <c r="G146" s="146" t="s">
        <v>506</v>
      </c>
    </row>
    <row r="147" spans="1:7" x14ac:dyDescent="0.25">
      <c r="A147" s="143" t="s">
        <v>327</v>
      </c>
      <c r="B147" s="144" t="s">
        <v>328</v>
      </c>
      <c r="C147" s="145" t="s">
        <v>886</v>
      </c>
      <c r="D147" s="146" t="s">
        <v>165</v>
      </c>
      <c r="E147" s="146" t="s">
        <v>849</v>
      </c>
      <c r="F147" s="146" t="s">
        <v>850</v>
      </c>
      <c r="G147" s="146" t="s">
        <v>506</v>
      </c>
    </row>
    <row r="148" spans="1:7" x14ac:dyDescent="0.25">
      <c r="A148" s="143" t="s">
        <v>284</v>
      </c>
      <c r="B148" s="144" t="s">
        <v>285</v>
      </c>
      <c r="C148" s="145" t="s">
        <v>887</v>
      </c>
      <c r="D148" s="146" t="s">
        <v>165</v>
      </c>
      <c r="E148" s="146" t="s">
        <v>849</v>
      </c>
      <c r="F148" s="146" t="s">
        <v>850</v>
      </c>
      <c r="G148" s="146" t="s">
        <v>506</v>
      </c>
    </row>
    <row r="149" spans="1:7" x14ac:dyDescent="0.25">
      <c r="A149" s="143" t="s">
        <v>888</v>
      </c>
      <c r="B149" s="144" t="s">
        <v>889</v>
      </c>
      <c r="C149" s="145" t="s">
        <v>890</v>
      </c>
      <c r="D149" s="146" t="s">
        <v>165</v>
      </c>
      <c r="E149" s="146" t="s">
        <v>849</v>
      </c>
      <c r="F149" s="146" t="s">
        <v>850</v>
      </c>
      <c r="G149" s="146" t="s">
        <v>506</v>
      </c>
    </row>
    <row r="150" spans="1:7" x14ac:dyDescent="0.25">
      <c r="A150" s="143" t="s">
        <v>891</v>
      </c>
      <c r="B150" s="144" t="s">
        <v>892</v>
      </c>
      <c r="C150" s="145" t="s">
        <v>893</v>
      </c>
      <c r="D150" s="146" t="s">
        <v>165</v>
      </c>
      <c r="E150" s="146" t="s">
        <v>849</v>
      </c>
      <c r="F150" s="146" t="s">
        <v>850</v>
      </c>
      <c r="G150" s="146" t="s">
        <v>506</v>
      </c>
    </row>
    <row r="151" spans="1:7" x14ac:dyDescent="0.25">
      <c r="A151" s="143" t="s">
        <v>277</v>
      </c>
      <c r="B151" s="144" t="s">
        <v>894</v>
      </c>
      <c r="C151" s="145" t="s">
        <v>895</v>
      </c>
      <c r="D151" s="146" t="s">
        <v>165</v>
      </c>
      <c r="E151" s="146" t="s">
        <v>849</v>
      </c>
      <c r="F151" s="146" t="s">
        <v>850</v>
      </c>
      <c r="G151" s="146" t="s">
        <v>506</v>
      </c>
    </row>
    <row r="152" spans="1:7" x14ac:dyDescent="0.25">
      <c r="A152" s="143" t="s">
        <v>277</v>
      </c>
      <c r="B152" s="144" t="s">
        <v>278</v>
      </c>
      <c r="C152" s="145" t="s">
        <v>896</v>
      </c>
      <c r="D152" s="146" t="s">
        <v>165</v>
      </c>
      <c r="E152" s="146" t="s">
        <v>849</v>
      </c>
      <c r="F152" s="146" t="s">
        <v>850</v>
      </c>
      <c r="G152" s="146" t="s">
        <v>506</v>
      </c>
    </row>
    <row r="153" spans="1:7" x14ac:dyDescent="0.25">
      <c r="A153" s="143" t="s">
        <v>897</v>
      </c>
      <c r="B153" s="144" t="s">
        <v>898</v>
      </c>
      <c r="C153" s="145" t="s">
        <v>899</v>
      </c>
      <c r="D153" s="146" t="s">
        <v>165</v>
      </c>
      <c r="E153" s="146" t="s">
        <v>849</v>
      </c>
      <c r="F153" s="146" t="s">
        <v>850</v>
      </c>
      <c r="G153" s="146" t="s">
        <v>506</v>
      </c>
    </row>
    <row r="154" spans="1:7" x14ac:dyDescent="0.25">
      <c r="A154" s="143" t="s">
        <v>333</v>
      </c>
      <c r="B154" s="144" t="s">
        <v>334</v>
      </c>
      <c r="C154" s="145" t="s">
        <v>900</v>
      </c>
      <c r="D154" s="146" t="s">
        <v>165</v>
      </c>
      <c r="E154" s="146" t="s">
        <v>849</v>
      </c>
      <c r="F154" s="146" t="s">
        <v>850</v>
      </c>
      <c r="G154" s="146" t="s">
        <v>506</v>
      </c>
    </row>
    <row r="155" spans="1:7" x14ac:dyDescent="0.25">
      <c r="A155" s="143" t="s">
        <v>205</v>
      </c>
      <c r="B155" s="144" t="s">
        <v>206</v>
      </c>
      <c r="C155" s="145" t="s">
        <v>901</v>
      </c>
      <c r="D155" s="146" t="s">
        <v>165</v>
      </c>
      <c r="E155" s="146" t="s">
        <v>849</v>
      </c>
      <c r="F155" s="146" t="s">
        <v>850</v>
      </c>
      <c r="G155" s="146" t="s">
        <v>506</v>
      </c>
    </row>
    <row r="156" spans="1:7" x14ac:dyDescent="0.25">
      <c r="A156" s="143" t="s">
        <v>189</v>
      </c>
      <c r="B156" s="144" t="s">
        <v>190</v>
      </c>
      <c r="C156" s="145" t="s">
        <v>902</v>
      </c>
      <c r="D156" s="146" t="s">
        <v>165</v>
      </c>
      <c r="E156" s="146" t="s">
        <v>849</v>
      </c>
      <c r="F156" s="146" t="s">
        <v>850</v>
      </c>
      <c r="G156" s="146" t="s">
        <v>506</v>
      </c>
    </row>
    <row r="157" spans="1:7" x14ac:dyDescent="0.25">
      <c r="A157" s="143" t="s">
        <v>354</v>
      </c>
      <c r="B157" s="144" t="s">
        <v>355</v>
      </c>
      <c r="C157" s="145" t="s">
        <v>903</v>
      </c>
      <c r="D157" s="146" t="s">
        <v>165</v>
      </c>
      <c r="E157" s="146" t="s">
        <v>849</v>
      </c>
      <c r="F157" s="146" t="s">
        <v>850</v>
      </c>
      <c r="G157" s="146" t="s">
        <v>506</v>
      </c>
    </row>
    <row r="158" spans="1:7" x14ac:dyDescent="0.25">
      <c r="A158" s="143" t="s">
        <v>325</v>
      </c>
      <c r="B158" s="144" t="s">
        <v>326</v>
      </c>
      <c r="C158" s="145" t="s">
        <v>904</v>
      </c>
      <c r="D158" s="146" t="s">
        <v>165</v>
      </c>
      <c r="E158" s="146" t="s">
        <v>849</v>
      </c>
      <c r="F158" s="146" t="s">
        <v>850</v>
      </c>
      <c r="G158" s="146" t="s">
        <v>506</v>
      </c>
    </row>
    <row r="159" spans="1:7" x14ac:dyDescent="0.25">
      <c r="A159" s="143" t="s">
        <v>335</v>
      </c>
      <c r="B159" s="144" t="s">
        <v>336</v>
      </c>
      <c r="C159" s="145" t="s">
        <v>905</v>
      </c>
      <c r="D159" s="146" t="s">
        <v>165</v>
      </c>
      <c r="E159" s="146" t="s">
        <v>849</v>
      </c>
      <c r="F159" s="146" t="s">
        <v>850</v>
      </c>
      <c r="G159" s="146" t="s">
        <v>506</v>
      </c>
    </row>
    <row r="160" spans="1:7" x14ac:dyDescent="0.25">
      <c r="A160" s="143" t="s">
        <v>906</v>
      </c>
      <c r="B160" s="144" t="s">
        <v>907</v>
      </c>
      <c r="C160" s="145" t="s">
        <v>908</v>
      </c>
      <c r="D160" s="146" t="s">
        <v>165</v>
      </c>
      <c r="E160" s="146" t="s">
        <v>849</v>
      </c>
      <c r="F160" s="146" t="s">
        <v>850</v>
      </c>
      <c r="G160" s="146" t="s">
        <v>506</v>
      </c>
    </row>
    <row r="161" spans="1:7" x14ac:dyDescent="0.25">
      <c r="A161" s="143" t="s">
        <v>909</v>
      </c>
      <c r="B161" s="144" t="s">
        <v>910</v>
      </c>
      <c r="C161" s="145" t="s">
        <v>911</v>
      </c>
      <c r="D161" s="146" t="s">
        <v>165</v>
      </c>
      <c r="E161" s="146" t="s">
        <v>849</v>
      </c>
      <c r="F161" s="146" t="s">
        <v>850</v>
      </c>
      <c r="G161" s="146" t="s">
        <v>506</v>
      </c>
    </row>
    <row r="162" spans="1:7" x14ac:dyDescent="0.25">
      <c r="A162" s="143" t="s">
        <v>468</v>
      </c>
      <c r="B162" s="144" t="s">
        <v>469</v>
      </c>
      <c r="C162" s="145" t="s">
        <v>912</v>
      </c>
      <c r="D162" s="146" t="s">
        <v>165</v>
      </c>
      <c r="E162" s="146" t="s">
        <v>849</v>
      </c>
      <c r="F162" s="146" t="s">
        <v>850</v>
      </c>
      <c r="G162" s="146" t="s">
        <v>506</v>
      </c>
    </row>
    <row r="163" spans="1:7" x14ac:dyDescent="0.25">
      <c r="A163" s="143" t="s">
        <v>913</v>
      </c>
      <c r="B163" s="144" t="s">
        <v>914</v>
      </c>
      <c r="C163" s="145" t="s">
        <v>915</v>
      </c>
      <c r="D163" s="146" t="s">
        <v>165</v>
      </c>
      <c r="E163" s="146" t="s">
        <v>849</v>
      </c>
      <c r="F163" s="146" t="s">
        <v>850</v>
      </c>
      <c r="G163" s="146" t="s">
        <v>506</v>
      </c>
    </row>
    <row r="164" spans="1:7" x14ac:dyDescent="0.25">
      <c r="A164" s="147" t="s">
        <v>916</v>
      </c>
      <c r="B164" s="148" t="s">
        <v>917</v>
      </c>
      <c r="C164" s="149" t="s">
        <v>918</v>
      </c>
      <c r="D164" s="146" t="s">
        <v>165</v>
      </c>
      <c r="E164" s="146" t="s">
        <v>849</v>
      </c>
      <c r="F164" s="146" t="s">
        <v>850</v>
      </c>
      <c r="G164" s="146" t="s">
        <v>506</v>
      </c>
    </row>
    <row r="165" spans="1:7" x14ac:dyDescent="0.25">
      <c r="A165" s="143" t="s">
        <v>916</v>
      </c>
      <c r="B165" s="144" t="s">
        <v>919</v>
      </c>
      <c r="C165" s="145" t="s">
        <v>920</v>
      </c>
      <c r="D165" s="146" t="s">
        <v>165</v>
      </c>
      <c r="E165" s="146" t="s">
        <v>849</v>
      </c>
      <c r="F165" s="146" t="s">
        <v>850</v>
      </c>
      <c r="G165" s="146" t="s">
        <v>506</v>
      </c>
    </row>
    <row r="166" spans="1:7" x14ac:dyDescent="0.25">
      <c r="A166" s="143" t="s">
        <v>921</v>
      </c>
      <c r="B166" s="144" t="s">
        <v>922</v>
      </c>
      <c r="C166" s="145" t="s">
        <v>923</v>
      </c>
      <c r="D166" s="146" t="s">
        <v>165</v>
      </c>
      <c r="E166" s="146" t="s">
        <v>849</v>
      </c>
      <c r="F166" s="146" t="s">
        <v>850</v>
      </c>
      <c r="G166" s="146" t="s">
        <v>506</v>
      </c>
    </row>
    <row r="167" spans="1:7" x14ac:dyDescent="0.25">
      <c r="A167" s="143" t="s">
        <v>292</v>
      </c>
      <c r="B167" s="144" t="s">
        <v>293</v>
      </c>
      <c r="C167" s="145" t="s">
        <v>924</v>
      </c>
      <c r="D167" s="146" t="s">
        <v>165</v>
      </c>
      <c r="E167" s="146" t="s">
        <v>849</v>
      </c>
      <c r="F167" s="146" t="s">
        <v>850</v>
      </c>
      <c r="G167" s="146" t="s">
        <v>506</v>
      </c>
    </row>
    <row r="168" spans="1:7" x14ac:dyDescent="0.25">
      <c r="A168" s="143" t="s">
        <v>925</v>
      </c>
      <c r="B168" s="144" t="s">
        <v>926</v>
      </c>
      <c r="C168" s="145" t="s">
        <v>927</v>
      </c>
      <c r="D168" s="146" t="s">
        <v>165</v>
      </c>
      <c r="E168" s="146" t="s">
        <v>849</v>
      </c>
      <c r="F168" s="146" t="s">
        <v>850</v>
      </c>
      <c r="G168" s="146" t="s">
        <v>506</v>
      </c>
    </row>
    <row r="169" spans="1:7" x14ac:dyDescent="0.25">
      <c r="A169" s="143" t="s">
        <v>925</v>
      </c>
      <c r="B169" s="144" t="s">
        <v>928</v>
      </c>
      <c r="C169" s="145" t="s">
        <v>929</v>
      </c>
      <c r="D169" s="146" t="s">
        <v>165</v>
      </c>
      <c r="E169" s="146" t="s">
        <v>849</v>
      </c>
      <c r="F169" s="146" t="s">
        <v>850</v>
      </c>
      <c r="G169" s="146" t="s">
        <v>506</v>
      </c>
    </row>
    <row r="170" spans="1:7" x14ac:dyDescent="0.25">
      <c r="A170" s="143" t="s">
        <v>470</v>
      </c>
      <c r="B170" s="144" t="s">
        <v>471</v>
      </c>
      <c r="C170" s="145" t="s">
        <v>930</v>
      </c>
      <c r="D170" s="146" t="s">
        <v>165</v>
      </c>
      <c r="E170" s="146" t="s">
        <v>849</v>
      </c>
      <c r="F170" s="146" t="s">
        <v>850</v>
      </c>
      <c r="G170" s="146" t="s">
        <v>506</v>
      </c>
    </row>
    <row r="171" spans="1:7" x14ac:dyDescent="0.25">
      <c r="A171" s="143" t="s">
        <v>258</v>
      </c>
      <c r="B171" s="144" t="s">
        <v>259</v>
      </c>
      <c r="C171" s="145" t="s">
        <v>931</v>
      </c>
      <c r="D171" s="146" t="s">
        <v>165</v>
      </c>
      <c r="E171" s="146" t="s">
        <v>849</v>
      </c>
      <c r="F171" s="146" t="s">
        <v>850</v>
      </c>
      <c r="G171" s="146" t="s">
        <v>506</v>
      </c>
    </row>
    <row r="172" spans="1:7" x14ac:dyDescent="0.25">
      <c r="A172" s="143" t="s">
        <v>448</v>
      </c>
      <c r="B172" s="144" t="s">
        <v>449</v>
      </c>
      <c r="C172" s="145" t="s">
        <v>932</v>
      </c>
      <c r="D172" s="146" t="s">
        <v>165</v>
      </c>
      <c r="E172" s="146" t="s">
        <v>849</v>
      </c>
      <c r="F172" s="146" t="s">
        <v>850</v>
      </c>
      <c r="G172" s="146" t="s">
        <v>506</v>
      </c>
    </row>
    <row r="173" spans="1:7" x14ac:dyDescent="0.25">
      <c r="A173" s="143" t="s">
        <v>337</v>
      </c>
      <c r="B173" s="144" t="s">
        <v>338</v>
      </c>
      <c r="C173" s="145" t="s">
        <v>933</v>
      </c>
      <c r="D173" s="146" t="s">
        <v>165</v>
      </c>
      <c r="E173" s="146" t="s">
        <v>849</v>
      </c>
      <c r="F173" s="146" t="s">
        <v>850</v>
      </c>
      <c r="G173" s="146" t="s">
        <v>506</v>
      </c>
    </row>
    <row r="174" spans="1:7" x14ac:dyDescent="0.25">
      <c r="A174" s="143" t="s">
        <v>337</v>
      </c>
      <c r="B174" s="144" t="s">
        <v>934</v>
      </c>
      <c r="C174" s="145" t="s">
        <v>935</v>
      </c>
      <c r="D174" s="146" t="s">
        <v>165</v>
      </c>
      <c r="E174" s="146" t="s">
        <v>849</v>
      </c>
      <c r="F174" s="146" t="s">
        <v>850</v>
      </c>
      <c r="G174" s="146" t="s">
        <v>506</v>
      </c>
    </row>
    <row r="175" spans="1:7" x14ac:dyDescent="0.25">
      <c r="A175" s="143" t="s">
        <v>339</v>
      </c>
      <c r="B175" s="144" t="s">
        <v>340</v>
      </c>
      <c r="C175" s="145" t="s">
        <v>936</v>
      </c>
      <c r="D175" s="146" t="s">
        <v>165</v>
      </c>
      <c r="E175" s="146" t="s">
        <v>849</v>
      </c>
      <c r="F175" s="146" t="s">
        <v>850</v>
      </c>
      <c r="G175" s="146" t="s">
        <v>506</v>
      </c>
    </row>
    <row r="176" spans="1:7" x14ac:dyDescent="0.25">
      <c r="A176" s="143" t="s">
        <v>329</v>
      </c>
      <c r="B176" s="144" t="s">
        <v>330</v>
      </c>
      <c r="C176" s="145" t="s">
        <v>937</v>
      </c>
      <c r="D176" s="146" t="s">
        <v>165</v>
      </c>
      <c r="E176" s="146" t="s">
        <v>849</v>
      </c>
      <c r="F176" s="146" t="s">
        <v>850</v>
      </c>
      <c r="G176" s="146" t="s">
        <v>506</v>
      </c>
    </row>
    <row r="177" spans="1:7" x14ac:dyDescent="0.25">
      <c r="A177" s="143" t="s">
        <v>367</v>
      </c>
      <c r="B177" s="144" t="s">
        <v>368</v>
      </c>
      <c r="C177" s="145" t="s">
        <v>938</v>
      </c>
      <c r="D177" s="146" t="s">
        <v>165</v>
      </c>
      <c r="E177" s="146" t="s">
        <v>849</v>
      </c>
      <c r="F177" s="146" t="s">
        <v>850</v>
      </c>
      <c r="G177" s="146" t="s">
        <v>506</v>
      </c>
    </row>
    <row r="178" spans="1:7" x14ac:dyDescent="0.25">
      <c r="A178" s="143" t="s">
        <v>166</v>
      </c>
      <c r="B178" s="144" t="s">
        <v>167</v>
      </c>
      <c r="C178" s="145" t="s">
        <v>939</v>
      </c>
      <c r="D178" s="146" t="s">
        <v>165</v>
      </c>
      <c r="E178" s="146" t="s">
        <v>849</v>
      </c>
      <c r="F178" s="146" t="s">
        <v>850</v>
      </c>
      <c r="G178" s="146" t="s">
        <v>506</v>
      </c>
    </row>
    <row r="179" spans="1:7" x14ac:dyDescent="0.25">
      <c r="A179" s="143" t="s">
        <v>446</v>
      </c>
      <c r="B179" s="144" t="s">
        <v>447</v>
      </c>
      <c r="C179" s="145" t="s">
        <v>940</v>
      </c>
      <c r="D179" s="146" t="s">
        <v>165</v>
      </c>
      <c r="E179" s="146" t="s">
        <v>849</v>
      </c>
      <c r="F179" s="146" t="s">
        <v>850</v>
      </c>
      <c r="G179" s="146" t="s">
        <v>506</v>
      </c>
    </row>
    <row r="180" spans="1:7" x14ac:dyDescent="0.25">
      <c r="A180" s="143" t="s">
        <v>941</v>
      </c>
      <c r="B180" s="144" t="s">
        <v>259</v>
      </c>
      <c r="C180" s="145" t="s">
        <v>942</v>
      </c>
      <c r="D180" s="146" t="s">
        <v>165</v>
      </c>
      <c r="E180" s="146" t="s">
        <v>849</v>
      </c>
      <c r="F180" s="146" t="s">
        <v>850</v>
      </c>
      <c r="G180" s="146" t="s">
        <v>506</v>
      </c>
    </row>
    <row r="181" spans="1:7" x14ac:dyDescent="0.25">
      <c r="A181" s="143" t="s">
        <v>943</v>
      </c>
      <c r="B181" s="144" t="s">
        <v>944</v>
      </c>
      <c r="C181" s="145" t="s">
        <v>945</v>
      </c>
      <c r="D181" s="146" t="s">
        <v>165</v>
      </c>
      <c r="E181" s="146" t="s">
        <v>849</v>
      </c>
      <c r="F181" s="146" t="s">
        <v>850</v>
      </c>
      <c r="G181" s="146" t="s">
        <v>506</v>
      </c>
    </row>
    <row r="182" spans="1:7" x14ac:dyDescent="0.25">
      <c r="A182" s="147" t="s">
        <v>946</v>
      </c>
      <c r="B182" s="148" t="s">
        <v>947</v>
      </c>
      <c r="C182" s="149" t="s">
        <v>948</v>
      </c>
      <c r="D182" s="146" t="s">
        <v>165</v>
      </c>
      <c r="E182" s="146" t="s">
        <v>849</v>
      </c>
      <c r="F182" s="146" t="s">
        <v>850</v>
      </c>
      <c r="G182" s="146" t="s">
        <v>506</v>
      </c>
    </row>
    <row r="183" spans="1:7" x14ac:dyDescent="0.25">
      <c r="A183" s="143" t="s">
        <v>949</v>
      </c>
      <c r="B183" s="144" t="s">
        <v>439</v>
      </c>
      <c r="C183" s="145" t="s">
        <v>950</v>
      </c>
      <c r="D183" s="146" t="s">
        <v>165</v>
      </c>
      <c r="E183" s="146" t="s">
        <v>849</v>
      </c>
      <c r="F183" s="146" t="s">
        <v>850</v>
      </c>
      <c r="G183" s="146" t="s">
        <v>506</v>
      </c>
    </row>
    <row r="184" spans="1:7" x14ac:dyDescent="0.25">
      <c r="A184" s="143" t="s">
        <v>951</v>
      </c>
      <c r="B184" s="144" t="s">
        <v>952</v>
      </c>
      <c r="C184" s="145" t="s">
        <v>953</v>
      </c>
      <c r="D184" s="146" t="s">
        <v>200</v>
      </c>
      <c r="E184" s="146" t="s">
        <v>954</v>
      </c>
      <c r="F184" s="146" t="s">
        <v>955</v>
      </c>
      <c r="G184" s="146" t="s">
        <v>506</v>
      </c>
    </row>
    <row r="185" spans="1:7" x14ac:dyDescent="0.25">
      <c r="A185" s="143" t="s">
        <v>464</v>
      </c>
      <c r="B185" s="144" t="s">
        <v>465</v>
      </c>
      <c r="C185" s="145" t="s">
        <v>956</v>
      </c>
      <c r="D185" s="146" t="s">
        <v>200</v>
      </c>
      <c r="E185" s="146" t="s">
        <v>954</v>
      </c>
      <c r="F185" s="146" t="s">
        <v>955</v>
      </c>
      <c r="G185" s="146" t="s">
        <v>506</v>
      </c>
    </row>
    <row r="186" spans="1:7" x14ac:dyDescent="0.25">
      <c r="A186" s="143" t="s">
        <v>957</v>
      </c>
      <c r="B186" s="144" t="s">
        <v>958</v>
      </c>
      <c r="C186" s="145" t="s">
        <v>959</v>
      </c>
      <c r="D186" s="146" t="s">
        <v>200</v>
      </c>
      <c r="E186" s="146" t="s">
        <v>954</v>
      </c>
      <c r="F186" s="146" t="s">
        <v>955</v>
      </c>
      <c r="G186" s="146" t="s">
        <v>506</v>
      </c>
    </row>
    <row r="187" spans="1:7" x14ac:dyDescent="0.25">
      <c r="A187" s="143" t="s">
        <v>960</v>
      </c>
      <c r="B187" s="144" t="s">
        <v>961</v>
      </c>
      <c r="C187" s="145" t="s">
        <v>962</v>
      </c>
      <c r="D187" s="146" t="s">
        <v>200</v>
      </c>
      <c r="E187" s="146" t="s">
        <v>954</v>
      </c>
      <c r="F187" s="146" t="s">
        <v>955</v>
      </c>
      <c r="G187" s="146" t="s">
        <v>506</v>
      </c>
    </row>
    <row r="188" spans="1:7" x14ac:dyDescent="0.25">
      <c r="A188" s="147" t="s">
        <v>963</v>
      </c>
      <c r="B188" s="148" t="s">
        <v>964</v>
      </c>
      <c r="C188" s="149" t="s">
        <v>965</v>
      </c>
      <c r="D188" s="146" t="s">
        <v>200</v>
      </c>
      <c r="E188" s="146" t="s">
        <v>954</v>
      </c>
      <c r="F188" s="146" t="s">
        <v>955</v>
      </c>
      <c r="G188" s="146" t="s">
        <v>506</v>
      </c>
    </row>
    <row r="189" spans="1:7" x14ac:dyDescent="0.25">
      <c r="A189" s="143" t="s">
        <v>966</v>
      </c>
      <c r="B189" s="144" t="s">
        <v>967</v>
      </c>
      <c r="C189" s="145" t="s">
        <v>968</v>
      </c>
      <c r="D189" s="146" t="s">
        <v>200</v>
      </c>
      <c r="E189" s="146" t="s">
        <v>954</v>
      </c>
      <c r="F189" s="146" t="s">
        <v>955</v>
      </c>
      <c r="G189" s="146" t="s">
        <v>506</v>
      </c>
    </row>
    <row r="190" spans="1:7" x14ac:dyDescent="0.25">
      <c r="A190" s="143" t="s">
        <v>969</v>
      </c>
      <c r="B190" s="144" t="s">
        <v>970</v>
      </c>
      <c r="C190" s="145" t="s">
        <v>971</v>
      </c>
      <c r="D190" s="146" t="s">
        <v>200</v>
      </c>
      <c r="E190" s="146" t="s">
        <v>954</v>
      </c>
      <c r="F190" s="146" t="s">
        <v>955</v>
      </c>
      <c r="G190" s="146" t="s">
        <v>506</v>
      </c>
    </row>
    <row r="191" spans="1:7" x14ac:dyDescent="0.25">
      <c r="A191" s="143" t="s">
        <v>972</v>
      </c>
      <c r="B191" s="144" t="s">
        <v>973</v>
      </c>
      <c r="C191" s="145" t="s">
        <v>974</v>
      </c>
      <c r="D191" s="146" t="s">
        <v>200</v>
      </c>
      <c r="E191" s="146" t="s">
        <v>954</v>
      </c>
      <c r="F191" s="146" t="s">
        <v>955</v>
      </c>
      <c r="G191" s="146" t="s">
        <v>506</v>
      </c>
    </row>
    <row r="192" spans="1:7" x14ac:dyDescent="0.25">
      <c r="A192" s="143" t="s">
        <v>975</v>
      </c>
      <c r="B192" s="144" t="s">
        <v>976</v>
      </c>
      <c r="C192" s="145" t="s">
        <v>977</v>
      </c>
      <c r="D192" s="146" t="s">
        <v>200</v>
      </c>
      <c r="E192" s="146" t="s">
        <v>954</v>
      </c>
      <c r="F192" s="146" t="s">
        <v>955</v>
      </c>
      <c r="G192" s="146" t="s">
        <v>506</v>
      </c>
    </row>
    <row r="193" spans="1:7" x14ac:dyDescent="0.25">
      <c r="A193" s="143" t="s">
        <v>978</v>
      </c>
      <c r="B193" s="144" t="s">
        <v>979</v>
      </c>
      <c r="C193" s="145" t="s">
        <v>980</v>
      </c>
      <c r="D193" s="146" t="s">
        <v>200</v>
      </c>
      <c r="E193" s="146" t="s">
        <v>954</v>
      </c>
      <c r="F193" s="146" t="s">
        <v>955</v>
      </c>
      <c r="G193" s="146" t="s">
        <v>506</v>
      </c>
    </row>
    <row r="194" spans="1:7" x14ac:dyDescent="0.25">
      <c r="A194" s="143" t="s">
        <v>981</v>
      </c>
      <c r="B194" s="144" t="s">
        <v>982</v>
      </c>
      <c r="C194" s="145" t="s">
        <v>983</v>
      </c>
      <c r="D194" s="146" t="s">
        <v>200</v>
      </c>
      <c r="E194" s="146" t="s">
        <v>954</v>
      </c>
      <c r="F194" s="146" t="s">
        <v>955</v>
      </c>
      <c r="G194" s="146" t="s">
        <v>506</v>
      </c>
    </row>
    <row r="195" spans="1:7" x14ac:dyDescent="0.25">
      <c r="A195" s="143" t="s">
        <v>201</v>
      </c>
      <c r="B195" s="144" t="s">
        <v>202</v>
      </c>
      <c r="C195" s="145" t="s">
        <v>984</v>
      </c>
      <c r="D195" s="146" t="s">
        <v>200</v>
      </c>
      <c r="E195" s="146" t="s">
        <v>954</v>
      </c>
      <c r="F195" s="146" t="s">
        <v>955</v>
      </c>
      <c r="G195" s="146" t="s">
        <v>506</v>
      </c>
    </row>
    <row r="196" spans="1:7" x14ac:dyDescent="0.25">
      <c r="A196" s="143" t="s">
        <v>985</v>
      </c>
      <c r="B196" s="144" t="s">
        <v>986</v>
      </c>
      <c r="C196" s="145" t="s">
        <v>987</v>
      </c>
      <c r="D196" s="146" t="s">
        <v>200</v>
      </c>
      <c r="E196" s="146" t="s">
        <v>954</v>
      </c>
      <c r="F196" s="146" t="s">
        <v>955</v>
      </c>
      <c r="G196" s="146" t="s">
        <v>506</v>
      </c>
    </row>
    <row r="197" spans="1:7" x14ac:dyDescent="0.25">
      <c r="A197" s="147" t="s">
        <v>988</v>
      </c>
      <c r="B197" s="148" t="s">
        <v>989</v>
      </c>
      <c r="C197" s="149" t="s">
        <v>990</v>
      </c>
      <c r="D197" s="146" t="s">
        <v>200</v>
      </c>
      <c r="E197" s="146" t="s">
        <v>954</v>
      </c>
      <c r="F197" s="146" t="s">
        <v>955</v>
      </c>
      <c r="G197" s="146" t="s">
        <v>506</v>
      </c>
    </row>
    <row r="198" spans="1:7" x14ac:dyDescent="0.25">
      <c r="A198" s="143" t="s">
        <v>323</v>
      </c>
      <c r="B198" s="144" t="s">
        <v>324</v>
      </c>
      <c r="C198" s="145" t="s">
        <v>991</v>
      </c>
      <c r="D198" s="146" t="s">
        <v>200</v>
      </c>
      <c r="E198" s="146" t="s">
        <v>954</v>
      </c>
      <c r="F198" s="146" t="s">
        <v>955</v>
      </c>
      <c r="G198" s="146" t="s">
        <v>506</v>
      </c>
    </row>
    <row r="199" spans="1:7" x14ac:dyDescent="0.25">
      <c r="A199" s="143" t="s">
        <v>992</v>
      </c>
      <c r="B199" s="144" t="s">
        <v>324</v>
      </c>
      <c r="C199" s="145" t="s">
        <v>993</v>
      </c>
      <c r="D199" s="146" t="s">
        <v>200</v>
      </c>
      <c r="E199" s="146" t="s">
        <v>954</v>
      </c>
      <c r="F199" s="146" t="s">
        <v>955</v>
      </c>
      <c r="G199" s="146" t="s">
        <v>506</v>
      </c>
    </row>
    <row r="200" spans="1:7" x14ac:dyDescent="0.25">
      <c r="A200" s="143" t="s">
        <v>994</v>
      </c>
      <c r="B200" s="144" t="s">
        <v>995</v>
      </c>
      <c r="C200" s="145" t="s">
        <v>996</v>
      </c>
      <c r="D200" s="146" t="s">
        <v>200</v>
      </c>
      <c r="E200" s="146" t="s">
        <v>954</v>
      </c>
      <c r="F200" s="146" t="s">
        <v>955</v>
      </c>
      <c r="G200" s="146" t="s">
        <v>506</v>
      </c>
    </row>
    <row r="201" spans="1:7" x14ac:dyDescent="0.25">
      <c r="A201" s="143" t="s">
        <v>997</v>
      </c>
      <c r="B201" s="144" t="s">
        <v>998</v>
      </c>
      <c r="C201" s="145" t="s">
        <v>999</v>
      </c>
      <c r="D201" s="146" t="s">
        <v>200</v>
      </c>
      <c r="E201" s="146" t="s">
        <v>954</v>
      </c>
      <c r="F201" s="146" t="s">
        <v>955</v>
      </c>
      <c r="G201" s="146" t="s">
        <v>506</v>
      </c>
    </row>
    <row r="202" spans="1:7" x14ac:dyDescent="0.25">
      <c r="A202" s="143" t="s">
        <v>1000</v>
      </c>
      <c r="B202" s="144" t="s">
        <v>1001</v>
      </c>
      <c r="C202" s="145" t="s">
        <v>1002</v>
      </c>
      <c r="D202" s="146" t="s">
        <v>200</v>
      </c>
      <c r="E202" s="146" t="s">
        <v>954</v>
      </c>
      <c r="F202" s="146" t="s">
        <v>955</v>
      </c>
      <c r="G202" s="146" t="s">
        <v>506</v>
      </c>
    </row>
    <row r="203" spans="1:7" x14ac:dyDescent="0.25">
      <c r="A203" s="143" t="s">
        <v>1003</v>
      </c>
      <c r="B203" s="144" t="s">
        <v>1004</v>
      </c>
      <c r="C203" s="145" t="s">
        <v>1005</v>
      </c>
      <c r="D203" s="146" t="s">
        <v>200</v>
      </c>
      <c r="E203" s="146" t="s">
        <v>954</v>
      </c>
      <c r="F203" s="146" t="s">
        <v>955</v>
      </c>
      <c r="G203" s="146" t="s">
        <v>506</v>
      </c>
    </row>
    <row r="204" spans="1:7" x14ac:dyDescent="0.25">
      <c r="A204" s="143" t="s">
        <v>1006</v>
      </c>
      <c r="B204" s="144" t="s">
        <v>1007</v>
      </c>
      <c r="C204" s="145" t="s">
        <v>1008</v>
      </c>
      <c r="D204" s="146" t="s">
        <v>200</v>
      </c>
      <c r="E204" s="146" t="s">
        <v>954</v>
      </c>
      <c r="F204" s="146" t="s">
        <v>955</v>
      </c>
      <c r="G204" s="146" t="s">
        <v>506</v>
      </c>
    </row>
    <row r="205" spans="1:7" x14ac:dyDescent="0.25">
      <c r="A205" s="143" t="s">
        <v>440</v>
      </c>
      <c r="B205" s="144" t="s">
        <v>441</v>
      </c>
      <c r="C205" s="145" t="s">
        <v>1009</v>
      </c>
      <c r="D205" s="146" t="s">
        <v>200</v>
      </c>
      <c r="E205" s="146" t="s">
        <v>954</v>
      </c>
      <c r="F205" s="146" t="s">
        <v>955</v>
      </c>
      <c r="G205" s="146" t="s">
        <v>506</v>
      </c>
    </row>
    <row r="206" spans="1:7" x14ac:dyDescent="0.25">
      <c r="A206" s="143" t="s">
        <v>1010</v>
      </c>
      <c r="B206" s="144" t="s">
        <v>1011</v>
      </c>
      <c r="C206" s="145" t="s">
        <v>1012</v>
      </c>
      <c r="D206" s="146" t="s">
        <v>200</v>
      </c>
      <c r="E206" s="146" t="s">
        <v>954</v>
      </c>
      <c r="F206" s="146" t="s">
        <v>955</v>
      </c>
      <c r="G206" s="146" t="s">
        <v>506</v>
      </c>
    </row>
    <row r="207" spans="1:7" x14ac:dyDescent="0.25">
      <c r="A207" s="143" t="s">
        <v>203</v>
      </c>
      <c r="B207" s="144" t="s">
        <v>204</v>
      </c>
      <c r="C207" s="145" t="s">
        <v>1013</v>
      </c>
      <c r="D207" s="146" t="s">
        <v>200</v>
      </c>
      <c r="E207" s="146" t="s">
        <v>954</v>
      </c>
      <c r="F207" s="146" t="s">
        <v>955</v>
      </c>
      <c r="G207" s="146" t="s">
        <v>506</v>
      </c>
    </row>
    <row r="208" spans="1:7" x14ac:dyDescent="0.25">
      <c r="A208" s="143" t="s">
        <v>1014</v>
      </c>
      <c r="B208" s="144" t="s">
        <v>1015</v>
      </c>
      <c r="C208" s="145" t="s">
        <v>1016</v>
      </c>
      <c r="D208" s="146" t="s">
        <v>200</v>
      </c>
      <c r="E208" s="146" t="s">
        <v>954</v>
      </c>
      <c r="F208" s="146" t="s">
        <v>955</v>
      </c>
      <c r="G208" s="146" t="s">
        <v>506</v>
      </c>
    </row>
    <row r="209" spans="1:7" x14ac:dyDescent="0.25">
      <c r="A209" s="143" t="s">
        <v>1017</v>
      </c>
      <c r="B209" s="144" t="s">
        <v>1018</v>
      </c>
      <c r="C209" s="145" t="s">
        <v>1019</v>
      </c>
      <c r="D209" s="146" t="s">
        <v>200</v>
      </c>
      <c r="E209" s="146" t="s">
        <v>954</v>
      </c>
      <c r="F209" s="146" t="s">
        <v>955</v>
      </c>
      <c r="G209" s="146" t="s">
        <v>506</v>
      </c>
    </row>
    <row r="210" spans="1:7" x14ac:dyDescent="0.25">
      <c r="A210" s="143" t="s">
        <v>1017</v>
      </c>
      <c r="B210" s="144" t="s">
        <v>1020</v>
      </c>
      <c r="C210" s="145" t="s">
        <v>1021</v>
      </c>
      <c r="D210" s="146" t="s">
        <v>200</v>
      </c>
      <c r="E210" s="146" t="s">
        <v>954</v>
      </c>
      <c r="F210" s="146" t="s">
        <v>955</v>
      </c>
      <c r="G210" s="146" t="s">
        <v>506</v>
      </c>
    </row>
    <row r="211" spans="1:7" x14ac:dyDescent="0.25">
      <c r="A211" s="143" t="s">
        <v>442</v>
      </c>
      <c r="B211" s="144" t="s">
        <v>443</v>
      </c>
      <c r="C211" s="145" t="s">
        <v>1022</v>
      </c>
      <c r="D211" s="146" t="s">
        <v>200</v>
      </c>
      <c r="E211" s="146" t="s">
        <v>954</v>
      </c>
      <c r="F211" s="146" t="s">
        <v>955</v>
      </c>
      <c r="G211" s="146" t="s">
        <v>506</v>
      </c>
    </row>
    <row r="212" spans="1:7" x14ac:dyDescent="0.25">
      <c r="A212" s="143" t="s">
        <v>1023</v>
      </c>
      <c r="B212" s="144" t="s">
        <v>1024</v>
      </c>
      <c r="C212" s="145" t="s">
        <v>1025</v>
      </c>
      <c r="D212" s="146" t="s">
        <v>200</v>
      </c>
      <c r="E212" s="146" t="s">
        <v>954</v>
      </c>
      <c r="F212" s="146" t="s">
        <v>955</v>
      </c>
      <c r="G212" s="146" t="s">
        <v>506</v>
      </c>
    </row>
    <row r="213" spans="1:7" x14ac:dyDescent="0.25">
      <c r="A213" s="143" t="s">
        <v>1026</v>
      </c>
      <c r="B213" s="144" t="s">
        <v>1027</v>
      </c>
      <c r="C213" s="145" t="s">
        <v>1028</v>
      </c>
      <c r="D213" s="146" t="s">
        <v>200</v>
      </c>
      <c r="E213" s="146" t="s">
        <v>954</v>
      </c>
      <c r="F213" s="146" t="s">
        <v>955</v>
      </c>
      <c r="G213" s="146" t="s">
        <v>506</v>
      </c>
    </row>
    <row r="214" spans="1:7" x14ac:dyDescent="0.25">
      <c r="A214" s="143" t="s">
        <v>1029</v>
      </c>
      <c r="B214" s="144" t="s">
        <v>1030</v>
      </c>
      <c r="C214" s="145" t="s">
        <v>1031</v>
      </c>
      <c r="D214" s="146" t="s">
        <v>200</v>
      </c>
      <c r="E214" s="146" t="s">
        <v>954</v>
      </c>
      <c r="F214" s="146" t="s">
        <v>955</v>
      </c>
      <c r="G214" s="146" t="s">
        <v>506</v>
      </c>
    </row>
    <row r="215" spans="1:7" x14ac:dyDescent="0.25">
      <c r="A215" s="143" t="s">
        <v>1032</v>
      </c>
      <c r="B215" s="144" t="s">
        <v>1033</v>
      </c>
      <c r="C215" s="145" t="s">
        <v>1034</v>
      </c>
      <c r="D215" s="146" t="s">
        <v>251</v>
      </c>
      <c r="E215" s="146" t="s">
        <v>1035</v>
      </c>
      <c r="F215" s="146" t="s">
        <v>1036</v>
      </c>
      <c r="G215" s="146" t="s">
        <v>506</v>
      </c>
    </row>
    <row r="216" spans="1:7" x14ac:dyDescent="0.25">
      <c r="A216" s="143" t="s">
        <v>1032</v>
      </c>
      <c r="B216" s="144" t="s">
        <v>1037</v>
      </c>
      <c r="C216" s="145" t="s">
        <v>1038</v>
      </c>
      <c r="D216" s="146" t="s">
        <v>251</v>
      </c>
      <c r="E216" s="146" t="s">
        <v>1035</v>
      </c>
      <c r="F216" s="146" t="s">
        <v>1036</v>
      </c>
      <c r="G216" s="146" t="s">
        <v>506</v>
      </c>
    </row>
    <row r="217" spans="1:7" x14ac:dyDescent="0.25">
      <c r="A217" s="143" t="s">
        <v>1039</v>
      </c>
      <c r="B217" s="144" t="s">
        <v>1040</v>
      </c>
      <c r="C217" s="145" t="s">
        <v>1041</v>
      </c>
      <c r="D217" s="146" t="s">
        <v>251</v>
      </c>
      <c r="E217" s="146" t="s">
        <v>1035</v>
      </c>
      <c r="F217" s="146" t="s">
        <v>1036</v>
      </c>
      <c r="G217" s="146" t="s">
        <v>506</v>
      </c>
    </row>
    <row r="218" spans="1:7" x14ac:dyDescent="0.25">
      <c r="A218" s="143" t="s">
        <v>423</v>
      </c>
      <c r="B218" s="144" t="s">
        <v>424</v>
      </c>
      <c r="C218" s="145" t="s">
        <v>1042</v>
      </c>
      <c r="D218" s="146" t="s">
        <v>251</v>
      </c>
      <c r="E218" s="146" t="s">
        <v>1035</v>
      </c>
      <c r="F218" s="146" t="s">
        <v>1036</v>
      </c>
      <c r="G218" s="146" t="s">
        <v>506</v>
      </c>
    </row>
    <row r="219" spans="1:7" x14ac:dyDescent="0.25">
      <c r="A219" s="143" t="s">
        <v>1043</v>
      </c>
      <c r="B219" s="144" t="s">
        <v>1044</v>
      </c>
      <c r="C219" s="145" t="s">
        <v>1045</v>
      </c>
      <c r="D219" s="146" t="s">
        <v>251</v>
      </c>
      <c r="E219" s="146" t="s">
        <v>1035</v>
      </c>
      <c r="F219" s="146" t="s">
        <v>1036</v>
      </c>
      <c r="G219" s="146" t="s">
        <v>506</v>
      </c>
    </row>
    <row r="220" spans="1:7" x14ac:dyDescent="0.25">
      <c r="A220" s="143" t="s">
        <v>1046</v>
      </c>
      <c r="B220" s="144" t="s">
        <v>1047</v>
      </c>
      <c r="C220" s="145" t="s">
        <v>1048</v>
      </c>
      <c r="D220" s="146" t="s">
        <v>251</v>
      </c>
      <c r="E220" s="146" t="s">
        <v>1035</v>
      </c>
      <c r="F220" s="146" t="s">
        <v>1036</v>
      </c>
      <c r="G220" s="146" t="s">
        <v>506</v>
      </c>
    </row>
    <row r="221" spans="1:7" x14ac:dyDescent="0.25">
      <c r="A221" s="143" t="s">
        <v>1049</v>
      </c>
      <c r="B221" s="144" t="s">
        <v>1050</v>
      </c>
      <c r="C221" s="145" t="s">
        <v>1051</v>
      </c>
      <c r="D221" s="146" t="s">
        <v>251</v>
      </c>
      <c r="E221" s="146" t="s">
        <v>1035</v>
      </c>
      <c r="F221" s="146" t="s">
        <v>1036</v>
      </c>
      <c r="G221" s="146" t="s">
        <v>506</v>
      </c>
    </row>
    <row r="222" spans="1:7" x14ac:dyDescent="0.25">
      <c r="A222" s="143" t="s">
        <v>1049</v>
      </c>
      <c r="B222" s="144" t="s">
        <v>1052</v>
      </c>
      <c r="C222" s="145" t="s">
        <v>1053</v>
      </c>
      <c r="D222" s="146" t="s">
        <v>251</v>
      </c>
      <c r="E222" s="146" t="s">
        <v>1035</v>
      </c>
      <c r="F222" s="146" t="s">
        <v>1036</v>
      </c>
      <c r="G222" s="146" t="s">
        <v>506</v>
      </c>
    </row>
    <row r="223" spans="1:7" x14ac:dyDescent="0.25">
      <c r="A223" s="143" t="s">
        <v>1054</v>
      </c>
      <c r="B223" s="144" t="s">
        <v>1055</v>
      </c>
      <c r="C223" s="145" t="s">
        <v>1056</v>
      </c>
      <c r="D223" s="146" t="s">
        <v>251</v>
      </c>
      <c r="E223" s="146" t="s">
        <v>1035</v>
      </c>
      <c r="F223" s="146" t="s">
        <v>1036</v>
      </c>
      <c r="G223" s="146" t="s">
        <v>506</v>
      </c>
    </row>
    <row r="224" spans="1:7" x14ac:dyDescent="0.25">
      <c r="A224" s="143" t="s">
        <v>1057</v>
      </c>
      <c r="B224" s="144" t="s">
        <v>1058</v>
      </c>
      <c r="C224" s="145" t="s">
        <v>1059</v>
      </c>
      <c r="D224" s="146" t="s">
        <v>251</v>
      </c>
      <c r="E224" s="146" t="s">
        <v>1035</v>
      </c>
      <c r="F224" s="146" t="s">
        <v>1036</v>
      </c>
      <c r="G224" s="146" t="s">
        <v>506</v>
      </c>
    </row>
    <row r="225" spans="1:7" x14ac:dyDescent="0.25">
      <c r="A225" s="143" t="s">
        <v>321</v>
      </c>
      <c r="B225" s="144" t="s">
        <v>322</v>
      </c>
      <c r="C225" s="145" t="s">
        <v>1060</v>
      </c>
      <c r="D225" s="146" t="s">
        <v>251</v>
      </c>
      <c r="E225" s="146" t="s">
        <v>1035</v>
      </c>
      <c r="F225" s="146" t="s">
        <v>1036</v>
      </c>
      <c r="G225" s="146" t="s">
        <v>506</v>
      </c>
    </row>
    <row r="226" spans="1:7" x14ac:dyDescent="0.25">
      <c r="A226" s="143" t="s">
        <v>1061</v>
      </c>
      <c r="B226" s="144" t="s">
        <v>1062</v>
      </c>
      <c r="C226" s="145" t="s">
        <v>1063</v>
      </c>
      <c r="D226" s="146" t="s">
        <v>251</v>
      </c>
      <c r="E226" s="146" t="s">
        <v>1035</v>
      </c>
      <c r="F226" s="146" t="s">
        <v>1036</v>
      </c>
      <c r="G226" s="146" t="s">
        <v>506</v>
      </c>
    </row>
    <row r="227" spans="1:7" x14ac:dyDescent="0.25">
      <c r="A227" s="143" t="s">
        <v>1064</v>
      </c>
      <c r="B227" s="144" t="s">
        <v>1065</v>
      </c>
      <c r="C227" s="145" t="s">
        <v>1066</v>
      </c>
      <c r="D227" s="146" t="s">
        <v>251</v>
      </c>
      <c r="E227" s="146" t="s">
        <v>1035</v>
      </c>
      <c r="F227" s="146" t="s">
        <v>1036</v>
      </c>
      <c r="G227" s="146" t="s">
        <v>506</v>
      </c>
    </row>
    <row r="228" spans="1:7" x14ac:dyDescent="0.25">
      <c r="A228" s="143" t="s">
        <v>1067</v>
      </c>
      <c r="B228" s="144" t="s">
        <v>1068</v>
      </c>
      <c r="C228" s="145" t="s">
        <v>1069</v>
      </c>
      <c r="D228" s="146" t="s">
        <v>251</v>
      </c>
      <c r="E228" s="146" t="s">
        <v>1035</v>
      </c>
      <c r="F228" s="146" t="s">
        <v>1036</v>
      </c>
      <c r="G228" s="146" t="s">
        <v>506</v>
      </c>
    </row>
    <row r="229" spans="1:7" x14ac:dyDescent="0.25">
      <c r="A229" s="143" t="s">
        <v>1070</v>
      </c>
      <c r="B229" s="144" t="s">
        <v>1071</v>
      </c>
      <c r="C229" s="145" t="s">
        <v>1072</v>
      </c>
      <c r="D229" s="146" t="s">
        <v>251</v>
      </c>
      <c r="E229" s="146" t="s">
        <v>1035</v>
      </c>
      <c r="F229" s="146" t="s">
        <v>1036</v>
      </c>
      <c r="G229" s="146" t="s">
        <v>506</v>
      </c>
    </row>
    <row r="230" spans="1:7" x14ac:dyDescent="0.25">
      <c r="A230" s="143" t="s">
        <v>1073</v>
      </c>
      <c r="B230" s="144" t="s">
        <v>1074</v>
      </c>
      <c r="C230" s="145" t="s">
        <v>1075</v>
      </c>
      <c r="D230" s="146" t="s">
        <v>251</v>
      </c>
      <c r="E230" s="146" t="s">
        <v>1035</v>
      </c>
      <c r="F230" s="146" t="s">
        <v>1036</v>
      </c>
      <c r="G230" s="146" t="s">
        <v>506</v>
      </c>
    </row>
    <row r="231" spans="1:7" x14ac:dyDescent="0.25">
      <c r="A231" s="143" t="s">
        <v>1076</v>
      </c>
      <c r="B231" s="144" t="s">
        <v>1030</v>
      </c>
      <c r="C231" s="145" t="s">
        <v>1077</v>
      </c>
      <c r="D231" s="146" t="s">
        <v>251</v>
      </c>
      <c r="E231" s="146" t="s">
        <v>1035</v>
      </c>
      <c r="F231" s="146" t="s">
        <v>1036</v>
      </c>
      <c r="G231" s="146" t="s">
        <v>506</v>
      </c>
    </row>
    <row r="232" spans="1:7" x14ac:dyDescent="0.25">
      <c r="A232" s="143" t="s">
        <v>1078</v>
      </c>
      <c r="B232" s="144" t="s">
        <v>1079</v>
      </c>
      <c r="C232" s="145" t="s">
        <v>1080</v>
      </c>
      <c r="D232" s="146" t="s">
        <v>251</v>
      </c>
      <c r="E232" s="146" t="s">
        <v>1035</v>
      </c>
      <c r="F232" s="146" t="s">
        <v>1036</v>
      </c>
      <c r="G232" s="146" t="s">
        <v>506</v>
      </c>
    </row>
    <row r="233" spans="1:7" x14ac:dyDescent="0.25">
      <c r="A233" s="143" t="s">
        <v>296</v>
      </c>
      <c r="B233" s="144" t="s">
        <v>297</v>
      </c>
      <c r="C233" s="145" t="s">
        <v>1081</v>
      </c>
      <c r="D233" s="146" t="s">
        <v>251</v>
      </c>
      <c r="E233" s="146" t="s">
        <v>1035</v>
      </c>
      <c r="F233" s="146" t="s">
        <v>1036</v>
      </c>
      <c r="G233" s="146" t="s">
        <v>506</v>
      </c>
    </row>
    <row r="234" spans="1:7" x14ac:dyDescent="0.25">
      <c r="A234" s="143" t="s">
        <v>1082</v>
      </c>
      <c r="B234" s="144" t="s">
        <v>1083</v>
      </c>
      <c r="C234" s="145" t="s">
        <v>1084</v>
      </c>
      <c r="D234" s="146" t="s">
        <v>251</v>
      </c>
      <c r="E234" s="146" t="s">
        <v>1035</v>
      </c>
      <c r="F234" s="146" t="s">
        <v>1036</v>
      </c>
      <c r="G234" s="146" t="s">
        <v>506</v>
      </c>
    </row>
    <row r="235" spans="1:7" x14ac:dyDescent="0.25">
      <c r="A235" s="143" t="s">
        <v>1085</v>
      </c>
      <c r="B235" s="144" t="s">
        <v>1086</v>
      </c>
      <c r="C235" s="145" t="s">
        <v>1087</v>
      </c>
      <c r="D235" s="146" t="s">
        <v>251</v>
      </c>
      <c r="E235" s="146" t="s">
        <v>1035</v>
      </c>
      <c r="F235" s="146" t="s">
        <v>1036</v>
      </c>
      <c r="G235" s="146" t="s">
        <v>506</v>
      </c>
    </row>
    <row r="236" spans="1:7" x14ac:dyDescent="0.25">
      <c r="A236" s="143" t="s">
        <v>1088</v>
      </c>
      <c r="B236" s="144" t="s">
        <v>1089</v>
      </c>
      <c r="C236" s="145" t="s">
        <v>1090</v>
      </c>
      <c r="D236" s="146" t="s">
        <v>251</v>
      </c>
      <c r="E236" s="146" t="s">
        <v>1035</v>
      </c>
      <c r="F236" s="146" t="s">
        <v>1036</v>
      </c>
      <c r="G236" s="146" t="s">
        <v>506</v>
      </c>
    </row>
    <row r="237" spans="1:7" x14ac:dyDescent="0.25">
      <c r="A237" s="143" t="s">
        <v>1091</v>
      </c>
      <c r="B237" s="144" t="s">
        <v>1092</v>
      </c>
      <c r="C237" s="145" t="s">
        <v>1093</v>
      </c>
      <c r="D237" s="146" t="s">
        <v>251</v>
      </c>
      <c r="E237" s="146" t="s">
        <v>1035</v>
      </c>
      <c r="F237" s="146" t="s">
        <v>1036</v>
      </c>
      <c r="G237" s="146" t="s">
        <v>506</v>
      </c>
    </row>
    <row r="238" spans="1:7" x14ac:dyDescent="0.25">
      <c r="A238" s="143" t="s">
        <v>298</v>
      </c>
      <c r="B238" s="144" t="s">
        <v>299</v>
      </c>
      <c r="C238" s="145" t="s">
        <v>1094</v>
      </c>
      <c r="D238" s="146" t="s">
        <v>251</v>
      </c>
      <c r="E238" s="146" t="s">
        <v>1035</v>
      </c>
      <c r="F238" s="146" t="s">
        <v>1036</v>
      </c>
      <c r="G238" s="146" t="s">
        <v>506</v>
      </c>
    </row>
    <row r="239" spans="1:7" x14ac:dyDescent="0.25">
      <c r="A239" s="143" t="s">
        <v>1095</v>
      </c>
      <c r="B239" s="144" t="s">
        <v>1096</v>
      </c>
      <c r="C239" s="145" t="s">
        <v>1097</v>
      </c>
      <c r="D239" s="146" t="s">
        <v>251</v>
      </c>
      <c r="E239" s="146" t="s">
        <v>1035</v>
      </c>
      <c r="F239" s="146" t="s">
        <v>1036</v>
      </c>
      <c r="G239" s="146" t="s">
        <v>506</v>
      </c>
    </row>
    <row r="240" spans="1:7" x14ac:dyDescent="0.25">
      <c r="A240" s="143" t="s">
        <v>252</v>
      </c>
      <c r="B240" s="144" t="s">
        <v>253</v>
      </c>
      <c r="C240" s="145" t="s">
        <v>1098</v>
      </c>
      <c r="D240" s="146" t="s">
        <v>251</v>
      </c>
      <c r="E240" s="146" t="s">
        <v>1035</v>
      </c>
      <c r="F240" s="146" t="s">
        <v>1036</v>
      </c>
      <c r="G240" s="146" t="s">
        <v>506</v>
      </c>
    </row>
    <row r="241" spans="1:7" x14ac:dyDescent="0.25">
      <c r="A241" s="143" t="s">
        <v>1099</v>
      </c>
      <c r="B241" s="144" t="s">
        <v>1100</v>
      </c>
      <c r="C241" s="145" t="s">
        <v>1101</v>
      </c>
      <c r="D241" s="146" t="s">
        <v>251</v>
      </c>
      <c r="E241" s="146" t="s">
        <v>1035</v>
      </c>
      <c r="F241" s="146" t="s">
        <v>1036</v>
      </c>
      <c r="G241" s="146" t="s">
        <v>506</v>
      </c>
    </row>
    <row r="242" spans="1:7" x14ac:dyDescent="0.25">
      <c r="A242" s="143" t="s">
        <v>1102</v>
      </c>
      <c r="B242" s="144" t="s">
        <v>1103</v>
      </c>
      <c r="C242" s="145" t="s">
        <v>1104</v>
      </c>
      <c r="D242" s="146" t="s">
        <v>251</v>
      </c>
      <c r="E242" s="146" t="s">
        <v>1035</v>
      </c>
      <c r="F242" s="146" t="s">
        <v>1036</v>
      </c>
      <c r="G242" s="146" t="s">
        <v>506</v>
      </c>
    </row>
    <row r="243" spans="1:7" x14ac:dyDescent="0.25">
      <c r="A243" s="143" t="s">
        <v>1105</v>
      </c>
      <c r="B243" s="144" t="s">
        <v>1106</v>
      </c>
      <c r="C243" s="145" t="s">
        <v>1107</v>
      </c>
      <c r="D243" s="146" t="s">
        <v>251</v>
      </c>
      <c r="E243" s="146" t="s">
        <v>1035</v>
      </c>
      <c r="F243" s="146" t="s">
        <v>1036</v>
      </c>
      <c r="G243" s="146" t="s">
        <v>506</v>
      </c>
    </row>
    <row r="244" spans="1:7" x14ac:dyDescent="0.25">
      <c r="A244" s="143" t="s">
        <v>1108</v>
      </c>
      <c r="B244" s="144" t="s">
        <v>1109</v>
      </c>
      <c r="C244" s="145" t="s">
        <v>1110</v>
      </c>
      <c r="D244" s="146" t="s">
        <v>251</v>
      </c>
      <c r="E244" s="146" t="s">
        <v>1035</v>
      </c>
      <c r="F244" s="146" t="s">
        <v>1036</v>
      </c>
      <c r="G244" s="146" t="s">
        <v>506</v>
      </c>
    </row>
    <row r="245" spans="1:7" x14ac:dyDescent="0.25">
      <c r="A245" s="143" t="s">
        <v>1111</v>
      </c>
      <c r="B245" s="144" t="s">
        <v>1112</v>
      </c>
      <c r="C245" s="145" t="s">
        <v>1113</v>
      </c>
      <c r="D245" s="146" t="s">
        <v>251</v>
      </c>
      <c r="E245" s="146" t="s">
        <v>1035</v>
      </c>
      <c r="F245" s="146" t="s">
        <v>1036</v>
      </c>
      <c r="G245" s="146" t="s">
        <v>506</v>
      </c>
    </row>
    <row r="246" spans="1:7" x14ac:dyDescent="0.25">
      <c r="A246" s="143" t="s">
        <v>1114</v>
      </c>
      <c r="B246" s="144" t="s">
        <v>1115</v>
      </c>
      <c r="C246" s="145" t="s">
        <v>1116</v>
      </c>
      <c r="D246" s="146" t="s">
        <v>1117</v>
      </c>
      <c r="E246" s="146" t="s">
        <v>1118</v>
      </c>
      <c r="F246" s="146" t="s">
        <v>1119</v>
      </c>
      <c r="G246" s="146" t="s">
        <v>506</v>
      </c>
    </row>
    <row r="247" spans="1:7" x14ac:dyDescent="0.25">
      <c r="A247" s="143" t="s">
        <v>1120</v>
      </c>
      <c r="B247" s="144" t="s">
        <v>1121</v>
      </c>
      <c r="C247" s="145" t="s">
        <v>1122</v>
      </c>
      <c r="D247" s="146" t="s">
        <v>1117</v>
      </c>
      <c r="E247" s="146" t="s">
        <v>1118</v>
      </c>
      <c r="F247" s="146" t="s">
        <v>1119</v>
      </c>
      <c r="G247" s="146" t="s">
        <v>506</v>
      </c>
    </row>
    <row r="248" spans="1:7" x14ac:dyDescent="0.25">
      <c r="A248" s="143" t="s">
        <v>1120</v>
      </c>
      <c r="B248" s="144" t="s">
        <v>1123</v>
      </c>
      <c r="C248" s="145" t="s">
        <v>1124</v>
      </c>
      <c r="D248" s="146" t="s">
        <v>1117</v>
      </c>
      <c r="E248" s="146" t="s">
        <v>1118</v>
      </c>
      <c r="F248" s="146" t="s">
        <v>1119</v>
      </c>
      <c r="G248" s="146" t="s">
        <v>506</v>
      </c>
    </row>
    <row r="249" spans="1:7" x14ac:dyDescent="0.25">
      <c r="A249" s="143" t="s">
        <v>1125</v>
      </c>
      <c r="B249" s="144" t="s">
        <v>1126</v>
      </c>
      <c r="C249" s="145" t="s">
        <v>1127</v>
      </c>
      <c r="D249" s="146" t="s">
        <v>1117</v>
      </c>
      <c r="E249" s="146" t="s">
        <v>1118</v>
      </c>
      <c r="F249" s="146" t="s">
        <v>1119</v>
      </c>
      <c r="G249" s="146" t="s">
        <v>506</v>
      </c>
    </row>
    <row r="250" spans="1:7" x14ac:dyDescent="0.25">
      <c r="A250" s="143" t="s">
        <v>1128</v>
      </c>
      <c r="B250" s="144" t="s">
        <v>1129</v>
      </c>
      <c r="C250" s="145" t="s">
        <v>1130</v>
      </c>
      <c r="D250" s="146" t="s">
        <v>1117</v>
      </c>
      <c r="E250" s="146" t="s">
        <v>1118</v>
      </c>
      <c r="F250" s="146" t="s">
        <v>1119</v>
      </c>
      <c r="G250" s="146" t="s">
        <v>506</v>
      </c>
    </row>
    <row r="251" spans="1:7" x14ac:dyDescent="0.25">
      <c r="A251" s="143" t="s">
        <v>1131</v>
      </c>
      <c r="B251" s="144" t="s">
        <v>1132</v>
      </c>
      <c r="C251" s="145" t="s">
        <v>1133</v>
      </c>
      <c r="D251" s="146" t="s">
        <v>1117</v>
      </c>
      <c r="E251" s="146" t="s">
        <v>1118</v>
      </c>
      <c r="F251" s="146" t="s">
        <v>1119</v>
      </c>
      <c r="G251" s="146" t="s">
        <v>506</v>
      </c>
    </row>
    <row r="252" spans="1:7" x14ac:dyDescent="0.25">
      <c r="A252" s="143" t="s">
        <v>1134</v>
      </c>
      <c r="B252" s="144" t="s">
        <v>1135</v>
      </c>
      <c r="C252" s="145" t="s">
        <v>1136</v>
      </c>
      <c r="D252" s="146" t="s">
        <v>1117</v>
      </c>
      <c r="E252" s="146" t="s">
        <v>1118</v>
      </c>
      <c r="F252" s="146" t="s">
        <v>1119</v>
      </c>
      <c r="G252" s="146" t="s">
        <v>506</v>
      </c>
    </row>
    <row r="253" spans="1:7" x14ac:dyDescent="0.25">
      <c r="A253" s="143" t="s">
        <v>1137</v>
      </c>
      <c r="B253" s="144" t="s">
        <v>1138</v>
      </c>
      <c r="C253" s="145" t="s">
        <v>1139</v>
      </c>
      <c r="D253" s="146" t="s">
        <v>1117</v>
      </c>
      <c r="E253" s="146" t="s">
        <v>1118</v>
      </c>
      <c r="F253" s="146" t="s">
        <v>1119</v>
      </c>
      <c r="G253" s="146" t="s">
        <v>506</v>
      </c>
    </row>
    <row r="254" spans="1:7" x14ac:dyDescent="0.25">
      <c r="A254" s="143" t="s">
        <v>466</v>
      </c>
      <c r="B254" s="144" t="s">
        <v>467</v>
      </c>
      <c r="C254" s="145" t="s">
        <v>1140</v>
      </c>
      <c r="D254" s="146" t="s">
        <v>226</v>
      </c>
      <c r="E254" s="146" t="s">
        <v>1141</v>
      </c>
      <c r="F254" s="146" t="s">
        <v>1142</v>
      </c>
      <c r="G254" s="146" t="s">
        <v>506</v>
      </c>
    </row>
    <row r="255" spans="1:7" x14ac:dyDescent="0.25">
      <c r="A255" s="143" t="s">
        <v>1143</v>
      </c>
      <c r="B255" s="144" t="s">
        <v>1144</v>
      </c>
      <c r="C255" s="145" t="s">
        <v>1145</v>
      </c>
      <c r="D255" s="146" t="s">
        <v>226</v>
      </c>
      <c r="E255" s="146" t="s">
        <v>1141</v>
      </c>
      <c r="F255" s="146" t="s">
        <v>1142</v>
      </c>
      <c r="G255" s="146" t="s">
        <v>506</v>
      </c>
    </row>
    <row r="256" spans="1:7" x14ac:dyDescent="0.25">
      <c r="A256" s="143" t="s">
        <v>1146</v>
      </c>
      <c r="B256" s="144" t="s">
        <v>1147</v>
      </c>
      <c r="C256" s="145" t="s">
        <v>1148</v>
      </c>
      <c r="D256" s="146" t="s">
        <v>226</v>
      </c>
      <c r="E256" s="146" t="s">
        <v>1141</v>
      </c>
      <c r="F256" s="146" t="s">
        <v>1142</v>
      </c>
      <c r="G256" s="146" t="s">
        <v>506</v>
      </c>
    </row>
    <row r="257" spans="1:7" x14ac:dyDescent="0.25">
      <c r="A257" s="143" t="s">
        <v>1149</v>
      </c>
      <c r="B257" s="144" t="s">
        <v>1150</v>
      </c>
      <c r="C257" s="145" t="s">
        <v>1151</v>
      </c>
      <c r="D257" s="146" t="s">
        <v>226</v>
      </c>
      <c r="E257" s="146" t="s">
        <v>1141</v>
      </c>
      <c r="F257" s="146" t="s">
        <v>1142</v>
      </c>
      <c r="G257" s="146" t="s">
        <v>506</v>
      </c>
    </row>
    <row r="258" spans="1:7" x14ac:dyDescent="0.25">
      <c r="A258" s="143" t="s">
        <v>1152</v>
      </c>
      <c r="B258" s="144" t="s">
        <v>1153</v>
      </c>
      <c r="C258" s="145" t="s">
        <v>1154</v>
      </c>
      <c r="D258" s="146" t="s">
        <v>226</v>
      </c>
      <c r="E258" s="146" t="s">
        <v>1141</v>
      </c>
      <c r="F258" s="146" t="s">
        <v>1142</v>
      </c>
      <c r="G258" s="146" t="s">
        <v>506</v>
      </c>
    </row>
    <row r="259" spans="1:7" x14ac:dyDescent="0.25">
      <c r="A259" s="143" t="s">
        <v>1155</v>
      </c>
      <c r="B259" s="144" t="s">
        <v>1156</v>
      </c>
      <c r="C259" s="145" t="s">
        <v>1157</v>
      </c>
      <c r="D259" s="146" t="s">
        <v>226</v>
      </c>
      <c r="E259" s="146" t="s">
        <v>1141</v>
      </c>
      <c r="F259" s="146" t="s">
        <v>1142</v>
      </c>
      <c r="G259" s="146" t="s">
        <v>506</v>
      </c>
    </row>
    <row r="260" spans="1:7" x14ac:dyDescent="0.25">
      <c r="A260" s="143" t="s">
        <v>1158</v>
      </c>
      <c r="B260" s="144" t="s">
        <v>1159</v>
      </c>
      <c r="C260" s="145" t="s">
        <v>1160</v>
      </c>
      <c r="D260" s="146" t="s">
        <v>226</v>
      </c>
      <c r="E260" s="146" t="s">
        <v>1141</v>
      </c>
      <c r="F260" s="146" t="s">
        <v>1142</v>
      </c>
      <c r="G260" s="146" t="s">
        <v>506</v>
      </c>
    </row>
    <row r="261" spans="1:7" x14ac:dyDescent="0.25">
      <c r="A261" s="143" t="s">
        <v>1161</v>
      </c>
      <c r="B261" s="144" t="s">
        <v>1162</v>
      </c>
      <c r="C261" s="145" t="s">
        <v>1163</v>
      </c>
      <c r="D261" s="146" t="s">
        <v>226</v>
      </c>
      <c r="E261" s="146" t="s">
        <v>1141</v>
      </c>
      <c r="F261" s="146" t="s">
        <v>1142</v>
      </c>
      <c r="G261" s="146" t="s">
        <v>506</v>
      </c>
    </row>
    <row r="262" spans="1:7" x14ac:dyDescent="0.25">
      <c r="A262" s="143" t="s">
        <v>1164</v>
      </c>
      <c r="B262" s="144" t="s">
        <v>1165</v>
      </c>
      <c r="C262" s="145" t="s">
        <v>1166</v>
      </c>
      <c r="D262" s="146" t="s">
        <v>226</v>
      </c>
      <c r="E262" s="146" t="s">
        <v>1141</v>
      </c>
      <c r="F262" s="146" t="s">
        <v>1142</v>
      </c>
      <c r="G262" s="146" t="s">
        <v>506</v>
      </c>
    </row>
    <row r="263" spans="1:7" x14ac:dyDescent="0.25">
      <c r="A263" s="143" t="s">
        <v>1167</v>
      </c>
      <c r="B263" s="144" t="s">
        <v>986</v>
      </c>
      <c r="C263" s="145" t="s">
        <v>1168</v>
      </c>
      <c r="D263" s="146" t="s">
        <v>226</v>
      </c>
      <c r="E263" s="146" t="s">
        <v>1141</v>
      </c>
      <c r="F263" s="146" t="s">
        <v>1142</v>
      </c>
      <c r="G263" s="146" t="s">
        <v>506</v>
      </c>
    </row>
    <row r="264" spans="1:7" x14ac:dyDescent="0.25">
      <c r="A264" s="143" t="s">
        <v>227</v>
      </c>
      <c r="B264" s="144" t="s">
        <v>228</v>
      </c>
      <c r="C264" s="145" t="s">
        <v>1169</v>
      </c>
      <c r="D264" s="146" t="s">
        <v>226</v>
      </c>
      <c r="E264" s="146" t="s">
        <v>1141</v>
      </c>
      <c r="F264" s="146" t="s">
        <v>1142</v>
      </c>
      <c r="G264" s="146" t="s">
        <v>506</v>
      </c>
    </row>
    <row r="265" spans="1:7" x14ac:dyDescent="0.25">
      <c r="A265" s="143" t="s">
        <v>1170</v>
      </c>
      <c r="B265" s="144" t="s">
        <v>1171</v>
      </c>
      <c r="C265" s="145" t="s">
        <v>1172</v>
      </c>
      <c r="D265" s="146" t="s">
        <v>226</v>
      </c>
      <c r="E265" s="146" t="s">
        <v>1141</v>
      </c>
      <c r="F265" s="146" t="s">
        <v>1142</v>
      </c>
      <c r="G265" s="146" t="s">
        <v>506</v>
      </c>
    </row>
    <row r="266" spans="1:7" x14ac:dyDescent="0.25">
      <c r="A266" s="143" t="s">
        <v>229</v>
      </c>
      <c r="B266" s="144" t="s">
        <v>230</v>
      </c>
      <c r="C266" s="145" t="s">
        <v>1173</v>
      </c>
      <c r="D266" s="146" t="s">
        <v>226</v>
      </c>
      <c r="E266" s="146" t="s">
        <v>1141</v>
      </c>
      <c r="F266" s="146" t="s">
        <v>1142</v>
      </c>
      <c r="G266" s="146" t="s">
        <v>506</v>
      </c>
    </row>
    <row r="267" spans="1:7" x14ac:dyDescent="0.25">
      <c r="A267" s="143" t="s">
        <v>1174</v>
      </c>
      <c r="B267" s="144" t="s">
        <v>1175</v>
      </c>
      <c r="C267" s="145" t="s">
        <v>1176</v>
      </c>
      <c r="D267" s="146" t="s">
        <v>226</v>
      </c>
      <c r="E267" s="146" t="s">
        <v>1141</v>
      </c>
      <c r="F267" s="146" t="s">
        <v>1142</v>
      </c>
      <c r="G267" s="146" t="s">
        <v>506</v>
      </c>
    </row>
    <row r="268" spans="1:7" x14ac:dyDescent="0.25">
      <c r="A268" s="143" t="s">
        <v>1177</v>
      </c>
      <c r="B268" s="144" t="s">
        <v>1178</v>
      </c>
      <c r="C268" s="145" t="s">
        <v>1179</v>
      </c>
      <c r="D268" s="146" t="s">
        <v>226</v>
      </c>
      <c r="E268" s="146" t="s">
        <v>1141</v>
      </c>
      <c r="F268" s="146" t="s">
        <v>1142</v>
      </c>
      <c r="G268" s="146" t="s">
        <v>506</v>
      </c>
    </row>
    <row r="269" spans="1:7" x14ac:dyDescent="0.25">
      <c r="A269" s="143" t="s">
        <v>1180</v>
      </c>
      <c r="B269" s="144" t="s">
        <v>1181</v>
      </c>
      <c r="C269" s="145" t="s">
        <v>1182</v>
      </c>
      <c r="D269" s="146" t="s">
        <v>226</v>
      </c>
      <c r="E269" s="146" t="s">
        <v>1141</v>
      </c>
      <c r="F269" s="146" t="s">
        <v>1142</v>
      </c>
      <c r="G269" s="146" t="s">
        <v>506</v>
      </c>
    </row>
    <row r="270" spans="1:7" x14ac:dyDescent="0.25">
      <c r="A270" s="143" t="s">
        <v>1183</v>
      </c>
      <c r="B270" s="144" t="s">
        <v>1184</v>
      </c>
      <c r="C270" s="145" t="s">
        <v>1185</v>
      </c>
      <c r="D270" s="146" t="s">
        <v>226</v>
      </c>
      <c r="E270" s="146" t="s">
        <v>1141</v>
      </c>
      <c r="F270" s="146" t="s">
        <v>1142</v>
      </c>
      <c r="G270" s="146" t="s">
        <v>506</v>
      </c>
    </row>
    <row r="271" spans="1:7" x14ac:dyDescent="0.25">
      <c r="A271" s="143" t="s">
        <v>402</v>
      </c>
      <c r="B271" s="144" t="s">
        <v>403</v>
      </c>
      <c r="C271" s="145" t="s">
        <v>1186</v>
      </c>
      <c r="D271" s="146" t="s">
        <v>226</v>
      </c>
      <c r="E271" s="146" t="s">
        <v>1141</v>
      </c>
      <c r="F271" s="146" t="s">
        <v>1142</v>
      </c>
      <c r="G271" s="146" t="s">
        <v>506</v>
      </c>
    </row>
    <row r="272" spans="1:7" x14ac:dyDescent="0.25">
      <c r="A272" s="143" t="s">
        <v>1187</v>
      </c>
      <c r="B272" s="144" t="s">
        <v>1188</v>
      </c>
      <c r="C272" s="145" t="s">
        <v>1189</v>
      </c>
      <c r="D272" s="146" t="s">
        <v>226</v>
      </c>
      <c r="E272" s="146" t="s">
        <v>1141</v>
      </c>
      <c r="F272" s="146" t="s">
        <v>1142</v>
      </c>
      <c r="G272" s="146" t="s">
        <v>506</v>
      </c>
    </row>
    <row r="273" spans="1:7" x14ac:dyDescent="0.25">
      <c r="A273" s="143" t="s">
        <v>1190</v>
      </c>
      <c r="B273" s="144" t="s">
        <v>1191</v>
      </c>
      <c r="C273" s="145" t="s">
        <v>1192</v>
      </c>
      <c r="D273" s="146" t="s">
        <v>226</v>
      </c>
      <c r="E273" s="146" t="s">
        <v>1141</v>
      </c>
      <c r="F273" s="146" t="s">
        <v>1142</v>
      </c>
      <c r="G273" s="146" t="s">
        <v>506</v>
      </c>
    </row>
    <row r="274" spans="1:7" x14ac:dyDescent="0.25">
      <c r="A274" s="143" t="s">
        <v>1193</v>
      </c>
      <c r="B274" s="144" t="s">
        <v>1194</v>
      </c>
      <c r="C274" s="145" t="s">
        <v>1195</v>
      </c>
      <c r="D274" s="146" t="s">
        <v>226</v>
      </c>
      <c r="E274" s="146" t="s">
        <v>1141</v>
      </c>
      <c r="F274" s="146" t="s">
        <v>1142</v>
      </c>
      <c r="G274" s="146" t="s">
        <v>506</v>
      </c>
    </row>
    <row r="275" spans="1:7" x14ac:dyDescent="0.25">
      <c r="A275" s="143" t="s">
        <v>1196</v>
      </c>
      <c r="B275" s="144" t="s">
        <v>1197</v>
      </c>
      <c r="C275" s="145" t="s">
        <v>1198</v>
      </c>
      <c r="D275" s="146" t="s">
        <v>226</v>
      </c>
      <c r="E275" s="146" t="s">
        <v>1141</v>
      </c>
      <c r="F275" s="146" t="s">
        <v>1142</v>
      </c>
      <c r="G275" s="146" t="s">
        <v>506</v>
      </c>
    </row>
    <row r="276" spans="1:7" x14ac:dyDescent="0.25">
      <c r="A276" s="143" t="s">
        <v>1199</v>
      </c>
      <c r="B276" s="144" t="s">
        <v>1200</v>
      </c>
      <c r="C276" s="145" t="s">
        <v>1201</v>
      </c>
      <c r="D276" s="146" t="s">
        <v>226</v>
      </c>
      <c r="E276" s="146" t="s">
        <v>1141</v>
      </c>
      <c r="F276" s="146" t="s">
        <v>1142</v>
      </c>
      <c r="G276" s="146" t="s">
        <v>506</v>
      </c>
    </row>
    <row r="277" spans="1:7" x14ac:dyDescent="0.25">
      <c r="A277" s="143" t="s">
        <v>1202</v>
      </c>
      <c r="B277" s="144" t="s">
        <v>1203</v>
      </c>
      <c r="C277" s="145" t="s">
        <v>1204</v>
      </c>
      <c r="D277" s="146" t="s">
        <v>226</v>
      </c>
      <c r="E277" s="146" t="s">
        <v>1141</v>
      </c>
      <c r="F277" s="146" t="s">
        <v>1142</v>
      </c>
      <c r="G277" s="146" t="s">
        <v>506</v>
      </c>
    </row>
    <row r="278" spans="1:7" x14ac:dyDescent="0.25">
      <c r="A278" s="143" t="s">
        <v>1205</v>
      </c>
      <c r="B278" s="144" t="s">
        <v>1206</v>
      </c>
      <c r="C278" s="145" t="s">
        <v>1207</v>
      </c>
      <c r="D278" s="146" t="s">
        <v>226</v>
      </c>
      <c r="E278" s="146" t="s">
        <v>1141</v>
      </c>
      <c r="F278" s="146" t="s">
        <v>1142</v>
      </c>
      <c r="G278" s="146" t="s">
        <v>506</v>
      </c>
    </row>
    <row r="279" spans="1:7" x14ac:dyDescent="0.25">
      <c r="A279" s="143" t="s">
        <v>1208</v>
      </c>
      <c r="B279" s="144" t="s">
        <v>1209</v>
      </c>
      <c r="C279" s="145" t="s">
        <v>1210</v>
      </c>
      <c r="D279" s="146" t="s">
        <v>226</v>
      </c>
      <c r="E279" s="146" t="s">
        <v>1141</v>
      </c>
      <c r="F279" s="146" t="s">
        <v>1142</v>
      </c>
      <c r="G279" s="146" t="s">
        <v>506</v>
      </c>
    </row>
    <row r="280" spans="1:7" x14ac:dyDescent="0.25">
      <c r="A280" s="143" t="s">
        <v>1211</v>
      </c>
      <c r="B280" s="144" t="s">
        <v>1212</v>
      </c>
      <c r="C280" s="145" t="s">
        <v>1213</v>
      </c>
      <c r="D280" s="146" t="s">
        <v>226</v>
      </c>
      <c r="E280" s="146" t="s">
        <v>1141</v>
      </c>
      <c r="F280" s="146" t="s">
        <v>1142</v>
      </c>
      <c r="G280" s="146" t="s">
        <v>506</v>
      </c>
    </row>
    <row r="281" spans="1:7" x14ac:dyDescent="0.25">
      <c r="A281" s="143" t="s">
        <v>1214</v>
      </c>
      <c r="B281" s="144" t="s">
        <v>1215</v>
      </c>
      <c r="C281" s="145" t="s">
        <v>1216</v>
      </c>
      <c r="D281" s="146" t="s">
        <v>226</v>
      </c>
      <c r="E281" s="146" t="s">
        <v>1141</v>
      </c>
      <c r="F281" s="146" t="s">
        <v>1142</v>
      </c>
      <c r="G281" s="146" t="s">
        <v>506</v>
      </c>
    </row>
    <row r="282" spans="1:7" x14ac:dyDescent="0.25">
      <c r="A282" s="143" t="s">
        <v>1217</v>
      </c>
      <c r="B282" s="144" t="s">
        <v>1175</v>
      </c>
      <c r="C282" s="145" t="s">
        <v>1218</v>
      </c>
      <c r="D282" s="146" t="s">
        <v>226</v>
      </c>
      <c r="E282" s="146" t="s">
        <v>1141</v>
      </c>
      <c r="F282" s="146" t="s">
        <v>1142</v>
      </c>
      <c r="G282" s="146" t="s">
        <v>506</v>
      </c>
    </row>
    <row r="283" spans="1:7" x14ac:dyDescent="0.25">
      <c r="A283" s="143" t="s">
        <v>1219</v>
      </c>
      <c r="B283" s="144" t="s">
        <v>403</v>
      </c>
      <c r="C283" s="145" t="s">
        <v>1220</v>
      </c>
      <c r="D283" s="146" t="s">
        <v>226</v>
      </c>
      <c r="E283" s="146" t="s">
        <v>1141</v>
      </c>
      <c r="F283" s="146" t="s">
        <v>1142</v>
      </c>
      <c r="G283" s="146" t="s">
        <v>506</v>
      </c>
    </row>
    <row r="284" spans="1:7" x14ac:dyDescent="0.25">
      <c r="A284" s="143" t="s">
        <v>1221</v>
      </c>
      <c r="B284" s="144" t="s">
        <v>1222</v>
      </c>
      <c r="C284" s="145" t="s">
        <v>1223</v>
      </c>
      <c r="D284" s="146" t="s">
        <v>279</v>
      </c>
      <c r="E284" s="146" t="s">
        <v>1224</v>
      </c>
      <c r="F284" s="146" t="s">
        <v>1225</v>
      </c>
      <c r="G284" s="146" t="s">
        <v>506</v>
      </c>
    </row>
    <row r="285" spans="1:7" x14ac:dyDescent="0.25">
      <c r="A285" s="143" t="s">
        <v>1226</v>
      </c>
      <c r="B285" s="144" t="s">
        <v>1227</v>
      </c>
      <c r="C285" s="145" t="s">
        <v>1228</v>
      </c>
      <c r="D285" s="146" t="s">
        <v>279</v>
      </c>
      <c r="E285" s="146" t="s">
        <v>1224</v>
      </c>
      <c r="F285" s="146" t="s">
        <v>1225</v>
      </c>
      <c r="G285" s="146" t="s">
        <v>506</v>
      </c>
    </row>
    <row r="286" spans="1:7" x14ac:dyDescent="0.25">
      <c r="A286" s="143" t="s">
        <v>1229</v>
      </c>
      <c r="B286" s="144" t="s">
        <v>1230</v>
      </c>
      <c r="C286" s="145" t="s">
        <v>1231</v>
      </c>
      <c r="D286" s="146" t="s">
        <v>279</v>
      </c>
      <c r="E286" s="146" t="s">
        <v>1224</v>
      </c>
      <c r="F286" s="146" t="s">
        <v>1225</v>
      </c>
      <c r="G286" s="146" t="s">
        <v>506</v>
      </c>
    </row>
    <row r="287" spans="1:7" x14ac:dyDescent="0.25">
      <c r="A287" s="143" t="s">
        <v>1232</v>
      </c>
      <c r="B287" s="144" t="s">
        <v>1233</v>
      </c>
      <c r="C287" s="145" t="s">
        <v>1234</v>
      </c>
      <c r="D287" s="146" t="s">
        <v>279</v>
      </c>
      <c r="E287" s="146" t="s">
        <v>1224</v>
      </c>
      <c r="F287" s="146" t="s">
        <v>1225</v>
      </c>
      <c r="G287" s="146" t="s">
        <v>506</v>
      </c>
    </row>
    <row r="288" spans="1:7" x14ac:dyDescent="0.25">
      <c r="A288" s="143" t="s">
        <v>1235</v>
      </c>
      <c r="B288" s="144" t="s">
        <v>1236</v>
      </c>
      <c r="C288" s="145" t="s">
        <v>1237</v>
      </c>
      <c r="D288" s="146" t="s">
        <v>279</v>
      </c>
      <c r="E288" s="146" t="s">
        <v>1224</v>
      </c>
      <c r="F288" s="146" t="s">
        <v>1225</v>
      </c>
      <c r="G288" s="146" t="s">
        <v>506</v>
      </c>
    </row>
    <row r="289" spans="1:7" x14ac:dyDescent="0.25">
      <c r="A289" s="143" t="s">
        <v>1238</v>
      </c>
      <c r="B289" s="144" t="s">
        <v>1239</v>
      </c>
      <c r="C289" s="145" t="s">
        <v>1240</v>
      </c>
      <c r="D289" s="146" t="s">
        <v>279</v>
      </c>
      <c r="E289" s="146" t="s">
        <v>1224</v>
      </c>
      <c r="F289" s="146" t="s">
        <v>1225</v>
      </c>
      <c r="G289" s="146" t="s">
        <v>506</v>
      </c>
    </row>
    <row r="290" spans="1:7" x14ac:dyDescent="0.25">
      <c r="A290" s="143" t="s">
        <v>1241</v>
      </c>
      <c r="B290" s="144" t="s">
        <v>1242</v>
      </c>
      <c r="C290" s="145" t="s">
        <v>1243</v>
      </c>
      <c r="D290" s="146" t="s">
        <v>279</v>
      </c>
      <c r="E290" s="146" t="s">
        <v>1224</v>
      </c>
      <c r="F290" s="146" t="s">
        <v>1225</v>
      </c>
      <c r="G290" s="146" t="s">
        <v>506</v>
      </c>
    </row>
    <row r="291" spans="1:7" x14ac:dyDescent="0.25">
      <c r="A291" s="143" t="s">
        <v>1244</v>
      </c>
      <c r="B291" s="144" t="s">
        <v>1245</v>
      </c>
      <c r="C291" s="145" t="s">
        <v>1246</v>
      </c>
      <c r="D291" s="146" t="s">
        <v>279</v>
      </c>
      <c r="E291" s="146" t="s">
        <v>1224</v>
      </c>
      <c r="F291" s="146" t="s">
        <v>1225</v>
      </c>
      <c r="G291" s="146" t="s">
        <v>506</v>
      </c>
    </row>
    <row r="292" spans="1:7" x14ac:dyDescent="0.25">
      <c r="A292" s="143" t="s">
        <v>1247</v>
      </c>
      <c r="B292" s="144" t="s">
        <v>1248</v>
      </c>
      <c r="C292" s="145" t="s">
        <v>1249</v>
      </c>
      <c r="D292" s="146" t="s">
        <v>279</v>
      </c>
      <c r="E292" s="146" t="s">
        <v>1224</v>
      </c>
      <c r="F292" s="146" t="s">
        <v>1225</v>
      </c>
      <c r="G292" s="146" t="s">
        <v>506</v>
      </c>
    </row>
    <row r="293" spans="1:7" x14ac:dyDescent="0.25">
      <c r="A293" s="143" t="s">
        <v>341</v>
      </c>
      <c r="B293" s="144" t="s">
        <v>342</v>
      </c>
      <c r="C293" s="145" t="s">
        <v>1250</v>
      </c>
      <c r="D293" s="146" t="s">
        <v>279</v>
      </c>
      <c r="E293" s="146" t="s">
        <v>1224</v>
      </c>
      <c r="F293" s="146" t="s">
        <v>1225</v>
      </c>
      <c r="G293" s="146" t="s">
        <v>506</v>
      </c>
    </row>
    <row r="294" spans="1:7" x14ac:dyDescent="0.25">
      <c r="A294" s="143" t="s">
        <v>280</v>
      </c>
      <c r="B294" s="144" t="s">
        <v>281</v>
      </c>
      <c r="C294" s="145" t="s">
        <v>1251</v>
      </c>
      <c r="D294" s="146" t="s">
        <v>279</v>
      </c>
      <c r="E294" s="146" t="s">
        <v>1224</v>
      </c>
      <c r="F294" s="146" t="s">
        <v>1225</v>
      </c>
      <c r="G294" s="146" t="s">
        <v>506</v>
      </c>
    </row>
    <row r="295" spans="1:7" x14ac:dyDescent="0.25">
      <c r="A295" s="143" t="s">
        <v>438</v>
      </c>
      <c r="B295" s="144" t="s">
        <v>439</v>
      </c>
      <c r="C295" s="145" t="s">
        <v>1252</v>
      </c>
      <c r="D295" s="146" t="s">
        <v>279</v>
      </c>
      <c r="E295" s="146" t="s">
        <v>1224</v>
      </c>
      <c r="F295" s="146" t="s">
        <v>1225</v>
      </c>
      <c r="G295" s="146" t="s">
        <v>506</v>
      </c>
    </row>
    <row r="296" spans="1:7" x14ac:dyDescent="0.25">
      <c r="A296" s="143" t="s">
        <v>1253</v>
      </c>
      <c r="B296" s="144" t="s">
        <v>1254</v>
      </c>
      <c r="C296" s="145" t="s">
        <v>1255</v>
      </c>
      <c r="D296" s="146" t="s">
        <v>279</v>
      </c>
      <c r="E296" s="146" t="s">
        <v>1224</v>
      </c>
      <c r="F296" s="146" t="s">
        <v>1225</v>
      </c>
      <c r="G296" s="146" t="s">
        <v>506</v>
      </c>
    </row>
    <row r="297" spans="1:7" x14ac:dyDescent="0.25">
      <c r="A297" s="143" t="s">
        <v>1256</v>
      </c>
      <c r="B297" s="144" t="s">
        <v>1257</v>
      </c>
      <c r="C297" s="145" t="s">
        <v>1258</v>
      </c>
      <c r="D297" s="146" t="s">
        <v>279</v>
      </c>
      <c r="E297" s="146" t="s">
        <v>1224</v>
      </c>
      <c r="F297" s="146" t="s">
        <v>1225</v>
      </c>
      <c r="G297" s="146" t="s">
        <v>506</v>
      </c>
    </row>
    <row r="298" spans="1:7" x14ac:dyDescent="0.25">
      <c r="A298" s="143" t="s">
        <v>1259</v>
      </c>
      <c r="B298" s="144" t="s">
        <v>1260</v>
      </c>
      <c r="C298" s="145" t="s">
        <v>1261</v>
      </c>
      <c r="D298" s="146" t="s">
        <v>193</v>
      </c>
      <c r="E298" s="146" t="s">
        <v>1262</v>
      </c>
      <c r="F298" s="146" t="s">
        <v>1263</v>
      </c>
      <c r="G298" s="146" t="s">
        <v>506</v>
      </c>
    </row>
    <row r="299" spans="1:7" x14ac:dyDescent="0.25">
      <c r="A299" s="143" t="s">
        <v>1264</v>
      </c>
      <c r="B299" s="144" t="s">
        <v>1265</v>
      </c>
      <c r="C299" s="145" t="s">
        <v>1266</v>
      </c>
      <c r="D299" s="146" t="s">
        <v>193</v>
      </c>
      <c r="E299" s="146" t="s">
        <v>1262</v>
      </c>
      <c r="F299" s="146" t="s">
        <v>1263</v>
      </c>
      <c r="G299" s="146" t="s">
        <v>506</v>
      </c>
    </row>
    <row r="300" spans="1:7" x14ac:dyDescent="0.25">
      <c r="A300" s="143" t="s">
        <v>394</v>
      </c>
      <c r="B300" s="144" t="s">
        <v>395</v>
      </c>
      <c r="C300" s="145" t="s">
        <v>1267</v>
      </c>
      <c r="D300" s="146" t="s">
        <v>193</v>
      </c>
      <c r="E300" s="146" t="s">
        <v>1262</v>
      </c>
      <c r="F300" s="146" t="s">
        <v>1263</v>
      </c>
      <c r="G300" s="146" t="s">
        <v>506</v>
      </c>
    </row>
    <row r="301" spans="1:7" x14ac:dyDescent="0.25">
      <c r="A301" s="143" t="s">
        <v>1268</v>
      </c>
      <c r="B301" s="144" t="s">
        <v>1269</v>
      </c>
      <c r="C301" s="145" t="s">
        <v>1270</v>
      </c>
      <c r="D301" s="146" t="s">
        <v>193</v>
      </c>
      <c r="E301" s="146" t="s">
        <v>1262</v>
      </c>
      <c r="F301" s="146" t="s">
        <v>1263</v>
      </c>
      <c r="G301" s="146" t="s">
        <v>506</v>
      </c>
    </row>
    <row r="302" spans="1:7" x14ac:dyDescent="0.25">
      <c r="A302" s="143" t="s">
        <v>407</v>
      </c>
      <c r="B302" s="144" t="s">
        <v>408</v>
      </c>
      <c r="C302" s="145" t="s">
        <v>1271</v>
      </c>
      <c r="D302" s="146" t="s">
        <v>193</v>
      </c>
      <c r="E302" s="146" t="s">
        <v>1262</v>
      </c>
      <c r="F302" s="146" t="s">
        <v>1263</v>
      </c>
      <c r="G302" s="146" t="s">
        <v>506</v>
      </c>
    </row>
    <row r="303" spans="1:7" x14ac:dyDescent="0.25">
      <c r="A303" s="143" t="s">
        <v>1272</v>
      </c>
      <c r="B303" s="144" t="s">
        <v>1273</v>
      </c>
      <c r="C303" s="145" t="s">
        <v>1274</v>
      </c>
      <c r="D303" s="146" t="s">
        <v>193</v>
      </c>
      <c r="E303" s="146" t="s">
        <v>1262</v>
      </c>
      <c r="F303" s="146" t="s">
        <v>1263</v>
      </c>
      <c r="G303" s="146" t="s">
        <v>506</v>
      </c>
    </row>
    <row r="304" spans="1:7" x14ac:dyDescent="0.25">
      <c r="A304" s="143" t="s">
        <v>425</v>
      </c>
      <c r="B304" s="144" t="s">
        <v>426</v>
      </c>
      <c r="C304" s="145" t="s">
        <v>1275</v>
      </c>
      <c r="D304" s="146" t="s">
        <v>193</v>
      </c>
      <c r="E304" s="146" t="s">
        <v>1262</v>
      </c>
      <c r="F304" s="146" t="s">
        <v>1263</v>
      </c>
      <c r="G304" s="146" t="s">
        <v>506</v>
      </c>
    </row>
    <row r="305" spans="1:7" x14ac:dyDescent="0.25">
      <c r="A305" s="143" t="s">
        <v>382</v>
      </c>
      <c r="B305" s="144" t="s">
        <v>383</v>
      </c>
      <c r="C305" s="145" t="s">
        <v>1276</v>
      </c>
      <c r="D305" s="146" t="s">
        <v>193</v>
      </c>
      <c r="E305" s="146" t="s">
        <v>1262</v>
      </c>
      <c r="F305" s="146" t="s">
        <v>1263</v>
      </c>
      <c r="G305" s="146" t="s">
        <v>506</v>
      </c>
    </row>
    <row r="306" spans="1:7" x14ac:dyDescent="0.25">
      <c r="A306" s="143" t="s">
        <v>382</v>
      </c>
      <c r="B306" s="144" t="s">
        <v>1277</v>
      </c>
      <c r="C306" s="145" t="s">
        <v>1278</v>
      </c>
      <c r="D306" s="146" t="s">
        <v>193</v>
      </c>
      <c r="E306" s="146" t="s">
        <v>1262</v>
      </c>
      <c r="F306" s="146" t="s">
        <v>1263</v>
      </c>
      <c r="G306" s="146" t="s">
        <v>506</v>
      </c>
    </row>
    <row r="307" spans="1:7" x14ac:dyDescent="0.25">
      <c r="A307" s="143" t="s">
        <v>1279</v>
      </c>
      <c r="B307" s="144" t="s">
        <v>1280</v>
      </c>
      <c r="C307" s="145" t="s">
        <v>1281</v>
      </c>
      <c r="D307" s="146" t="s">
        <v>193</v>
      </c>
      <c r="E307" s="146" t="s">
        <v>1262</v>
      </c>
      <c r="F307" s="146" t="s">
        <v>1263</v>
      </c>
      <c r="G307" s="146" t="s">
        <v>506</v>
      </c>
    </row>
    <row r="308" spans="1:7" x14ac:dyDescent="0.25">
      <c r="A308" s="143" t="s">
        <v>1282</v>
      </c>
      <c r="B308" s="144" t="s">
        <v>1283</v>
      </c>
      <c r="C308" s="145" t="s">
        <v>1284</v>
      </c>
      <c r="D308" s="146" t="s">
        <v>193</v>
      </c>
      <c r="E308" s="146" t="s">
        <v>1262</v>
      </c>
      <c r="F308" s="146" t="s">
        <v>1263</v>
      </c>
      <c r="G308" s="146" t="s">
        <v>506</v>
      </c>
    </row>
    <row r="309" spans="1:7" x14ac:dyDescent="0.25">
      <c r="A309" s="143" t="s">
        <v>1285</v>
      </c>
      <c r="B309" s="144" t="s">
        <v>1286</v>
      </c>
      <c r="C309" s="145" t="s">
        <v>1287</v>
      </c>
      <c r="D309" s="146" t="s">
        <v>193</v>
      </c>
      <c r="E309" s="146" t="s">
        <v>1262</v>
      </c>
      <c r="F309" s="146" t="s">
        <v>1263</v>
      </c>
      <c r="G309" s="146" t="s">
        <v>506</v>
      </c>
    </row>
    <row r="310" spans="1:7" x14ac:dyDescent="0.25">
      <c r="A310" s="143" t="s">
        <v>1288</v>
      </c>
      <c r="B310" s="144" t="s">
        <v>1289</v>
      </c>
      <c r="C310" s="145" t="s">
        <v>1290</v>
      </c>
      <c r="D310" s="146" t="s">
        <v>193</v>
      </c>
      <c r="E310" s="146" t="s">
        <v>1262</v>
      </c>
      <c r="F310" s="146" t="s">
        <v>1263</v>
      </c>
      <c r="G310" s="146" t="s">
        <v>506</v>
      </c>
    </row>
    <row r="311" spans="1:7" x14ac:dyDescent="0.25">
      <c r="A311" s="143" t="s">
        <v>1291</v>
      </c>
      <c r="B311" s="144" t="s">
        <v>1292</v>
      </c>
      <c r="C311" s="145" t="s">
        <v>1293</v>
      </c>
      <c r="D311" s="146" t="s">
        <v>193</v>
      </c>
      <c r="E311" s="146" t="s">
        <v>1262</v>
      </c>
      <c r="F311" s="146" t="s">
        <v>1263</v>
      </c>
      <c r="G311" s="146" t="s">
        <v>506</v>
      </c>
    </row>
    <row r="312" spans="1:7" x14ac:dyDescent="0.25">
      <c r="A312" s="143" t="s">
        <v>1294</v>
      </c>
      <c r="B312" s="144" t="s">
        <v>1295</v>
      </c>
      <c r="C312" s="145" t="s">
        <v>1296</v>
      </c>
      <c r="D312" s="146" t="s">
        <v>193</v>
      </c>
      <c r="E312" s="146" t="s">
        <v>1262</v>
      </c>
      <c r="F312" s="146" t="s">
        <v>1263</v>
      </c>
      <c r="G312" s="146" t="s">
        <v>506</v>
      </c>
    </row>
    <row r="313" spans="1:7" x14ac:dyDescent="0.25">
      <c r="A313" s="143" t="s">
        <v>1297</v>
      </c>
      <c r="B313" s="144" t="s">
        <v>1298</v>
      </c>
      <c r="C313" s="145" t="s">
        <v>1299</v>
      </c>
      <c r="D313" s="146" t="s">
        <v>193</v>
      </c>
      <c r="E313" s="146" t="s">
        <v>1262</v>
      </c>
      <c r="F313" s="146" t="s">
        <v>1263</v>
      </c>
      <c r="G313" s="146" t="s">
        <v>506</v>
      </c>
    </row>
    <row r="314" spans="1:7" x14ac:dyDescent="0.25">
      <c r="A314" s="143" t="s">
        <v>398</v>
      </c>
      <c r="B314" s="144" t="s">
        <v>399</v>
      </c>
      <c r="C314" s="145" t="s">
        <v>1300</v>
      </c>
      <c r="D314" s="146" t="s">
        <v>193</v>
      </c>
      <c r="E314" s="146" t="s">
        <v>1262</v>
      </c>
      <c r="F314" s="146" t="s">
        <v>1263</v>
      </c>
      <c r="G314" s="146" t="s">
        <v>506</v>
      </c>
    </row>
    <row r="315" spans="1:7" x14ac:dyDescent="0.25">
      <c r="A315" s="143" t="s">
        <v>384</v>
      </c>
      <c r="B315" s="144" t="s">
        <v>385</v>
      </c>
      <c r="C315" s="145" t="s">
        <v>1301</v>
      </c>
      <c r="D315" s="146" t="s">
        <v>193</v>
      </c>
      <c r="E315" s="146" t="s">
        <v>1262</v>
      </c>
      <c r="F315" s="146" t="s">
        <v>1263</v>
      </c>
      <c r="G315" s="146" t="s">
        <v>506</v>
      </c>
    </row>
    <row r="316" spans="1:7" x14ac:dyDescent="0.25">
      <c r="A316" s="143" t="s">
        <v>462</v>
      </c>
      <c r="B316" s="144" t="s">
        <v>463</v>
      </c>
      <c r="C316" s="145" t="s">
        <v>1302</v>
      </c>
      <c r="D316" s="146" t="s">
        <v>193</v>
      </c>
      <c r="E316" s="146" t="s">
        <v>1262</v>
      </c>
      <c r="F316" s="146" t="s">
        <v>1263</v>
      </c>
      <c r="G316" s="146" t="s">
        <v>506</v>
      </c>
    </row>
    <row r="317" spans="1:7" x14ac:dyDescent="0.25">
      <c r="A317" s="143" t="s">
        <v>282</v>
      </c>
      <c r="B317" s="144" t="s">
        <v>283</v>
      </c>
      <c r="C317" s="145" t="s">
        <v>1303</v>
      </c>
      <c r="D317" s="146" t="s">
        <v>193</v>
      </c>
      <c r="E317" s="146" t="s">
        <v>1262</v>
      </c>
      <c r="F317" s="146" t="s">
        <v>1263</v>
      </c>
      <c r="G317" s="146" t="s">
        <v>506</v>
      </c>
    </row>
    <row r="318" spans="1:7" x14ac:dyDescent="0.25">
      <c r="A318" s="143" t="s">
        <v>194</v>
      </c>
      <c r="B318" s="144" t="s">
        <v>195</v>
      </c>
      <c r="C318" s="145" t="s">
        <v>1304</v>
      </c>
      <c r="D318" s="146" t="s">
        <v>193</v>
      </c>
      <c r="E318" s="146" t="s">
        <v>1262</v>
      </c>
      <c r="F318" s="146" t="s">
        <v>1263</v>
      </c>
      <c r="G318" s="146" t="s">
        <v>506</v>
      </c>
    </row>
    <row r="319" spans="1:7" x14ac:dyDescent="0.25">
      <c r="A319" s="143" t="s">
        <v>436</v>
      </c>
      <c r="B319" s="144" t="s">
        <v>437</v>
      </c>
      <c r="C319" s="145" t="s">
        <v>1305</v>
      </c>
      <c r="D319" s="146" t="s">
        <v>193</v>
      </c>
      <c r="E319" s="146" t="s">
        <v>1262</v>
      </c>
      <c r="F319" s="146" t="s">
        <v>1263</v>
      </c>
      <c r="G319" s="146" t="s">
        <v>506</v>
      </c>
    </row>
    <row r="320" spans="1:7" x14ac:dyDescent="0.25">
      <c r="A320" s="143" t="s">
        <v>1306</v>
      </c>
      <c r="B320" s="144" t="s">
        <v>1307</v>
      </c>
      <c r="C320" s="145" t="s">
        <v>1308</v>
      </c>
      <c r="D320" s="146" t="s">
        <v>193</v>
      </c>
      <c r="E320" s="146" t="s">
        <v>1262</v>
      </c>
      <c r="F320" s="146" t="s">
        <v>1263</v>
      </c>
      <c r="G320" s="146" t="s">
        <v>506</v>
      </c>
    </row>
    <row r="321" spans="1:7" x14ac:dyDescent="0.25">
      <c r="A321" s="143" t="s">
        <v>260</v>
      </c>
      <c r="B321" s="144" t="s">
        <v>261</v>
      </c>
      <c r="C321" s="145" t="s">
        <v>1309</v>
      </c>
      <c r="D321" s="146" t="s">
        <v>193</v>
      </c>
      <c r="E321" s="146" t="s">
        <v>1262</v>
      </c>
      <c r="F321" s="146" t="s">
        <v>1263</v>
      </c>
      <c r="G321" s="146" t="s">
        <v>506</v>
      </c>
    </row>
    <row r="322" spans="1:7" x14ac:dyDescent="0.25">
      <c r="A322" s="143" t="s">
        <v>1310</v>
      </c>
      <c r="B322" s="144" t="s">
        <v>1311</v>
      </c>
      <c r="C322" s="145" t="s">
        <v>1312</v>
      </c>
      <c r="D322" s="146" t="s">
        <v>1313</v>
      </c>
      <c r="E322" s="146" t="s">
        <v>1314</v>
      </c>
      <c r="F322" s="146" t="s">
        <v>1315</v>
      </c>
      <c r="G322" s="146" t="s">
        <v>506</v>
      </c>
    </row>
    <row r="323" spans="1:7" x14ac:dyDescent="0.25">
      <c r="A323" s="143" t="s">
        <v>1316</v>
      </c>
      <c r="B323" s="144" t="s">
        <v>1317</v>
      </c>
      <c r="C323" s="145" t="s">
        <v>1318</v>
      </c>
      <c r="D323" s="146" t="s">
        <v>1313</v>
      </c>
      <c r="E323" s="146" t="s">
        <v>1314</v>
      </c>
      <c r="F323" s="146" t="s">
        <v>1315</v>
      </c>
      <c r="G323" s="146" t="s">
        <v>506</v>
      </c>
    </row>
    <row r="324" spans="1:7" x14ac:dyDescent="0.25">
      <c r="A324" s="143" t="s">
        <v>1319</v>
      </c>
      <c r="B324" s="144" t="s">
        <v>1320</v>
      </c>
      <c r="C324" s="145" t="s">
        <v>1321</v>
      </c>
      <c r="D324" s="146" t="s">
        <v>1313</v>
      </c>
      <c r="E324" s="146" t="s">
        <v>1314</v>
      </c>
      <c r="F324" s="146" t="s">
        <v>1315</v>
      </c>
      <c r="G324" s="146" t="s">
        <v>506</v>
      </c>
    </row>
    <row r="325" spans="1:7" x14ac:dyDescent="0.25">
      <c r="A325" s="143" t="s">
        <v>1322</v>
      </c>
      <c r="B325" s="144" t="s">
        <v>1323</v>
      </c>
      <c r="C325" s="145" t="s">
        <v>1324</v>
      </c>
      <c r="D325" s="146" t="s">
        <v>1313</v>
      </c>
      <c r="E325" s="146" t="s">
        <v>1314</v>
      </c>
      <c r="F325" s="146" t="s">
        <v>1315</v>
      </c>
      <c r="G325" s="146" t="s">
        <v>506</v>
      </c>
    </row>
    <row r="326" spans="1:7" x14ac:dyDescent="0.25">
      <c r="A326" s="143" t="s">
        <v>1325</v>
      </c>
      <c r="B326" s="144" t="s">
        <v>1326</v>
      </c>
      <c r="C326" s="145" t="s">
        <v>1327</v>
      </c>
      <c r="D326" s="146" t="s">
        <v>1313</v>
      </c>
      <c r="E326" s="146" t="s">
        <v>1314</v>
      </c>
      <c r="F326" s="146" t="s">
        <v>1315</v>
      </c>
      <c r="G326" s="146" t="s">
        <v>506</v>
      </c>
    </row>
    <row r="327" spans="1:7" x14ac:dyDescent="0.25">
      <c r="A327" s="143" t="s">
        <v>1328</v>
      </c>
      <c r="B327" s="144" t="s">
        <v>687</v>
      </c>
      <c r="C327" s="145" t="s">
        <v>1329</v>
      </c>
      <c r="D327" s="146" t="s">
        <v>1313</v>
      </c>
      <c r="E327" s="146" t="s">
        <v>1314</v>
      </c>
      <c r="F327" s="146" t="s">
        <v>1315</v>
      </c>
      <c r="G327" s="146" t="s">
        <v>506</v>
      </c>
    </row>
    <row r="328" spans="1:7" x14ac:dyDescent="0.25">
      <c r="A328" s="143" t="s">
        <v>1330</v>
      </c>
      <c r="B328" s="144" t="s">
        <v>1331</v>
      </c>
      <c r="C328" s="145" t="s">
        <v>1332</v>
      </c>
      <c r="D328" s="146" t="s">
        <v>262</v>
      </c>
      <c r="E328" s="146" t="s">
        <v>1333</v>
      </c>
      <c r="F328" s="146" t="s">
        <v>1334</v>
      </c>
      <c r="G328" s="146" t="s">
        <v>506</v>
      </c>
    </row>
    <row r="329" spans="1:7" x14ac:dyDescent="0.25">
      <c r="A329" s="143" t="s">
        <v>1335</v>
      </c>
      <c r="B329" s="144" t="s">
        <v>1336</v>
      </c>
      <c r="C329" s="145" t="s">
        <v>1337</v>
      </c>
      <c r="D329" s="146" t="s">
        <v>262</v>
      </c>
      <c r="E329" s="146" t="s">
        <v>1333</v>
      </c>
      <c r="F329" s="146" t="s">
        <v>1334</v>
      </c>
      <c r="G329" s="146" t="s">
        <v>506</v>
      </c>
    </row>
    <row r="330" spans="1:7" x14ac:dyDescent="0.25">
      <c r="A330" s="143" t="s">
        <v>1338</v>
      </c>
      <c r="B330" s="144" t="s">
        <v>1339</v>
      </c>
      <c r="C330" s="145" t="s">
        <v>1340</v>
      </c>
      <c r="D330" s="146" t="s">
        <v>262</v>
      </c>
      <c r="E330" s="146" t="s">
        <v>1333</v>
      </c>
      <c r="F330" s="146" t="s">
        <v>1334</v>
      </c>
      <c r="G330" s="146" t="s">
        <v>506</v>
      </c>
    </row>
    <row r="331" spans="1:7" x14ac:dyDescent="0.25">
      <c r="A331" s="143" t="s">
        <v>1341</v>
      </c>
      <c r="B331" s="144" t="s">
        <v>1342</v>
      </c>
      <c r="C331" s="145" t="s">
        <v>1343</v>
      </c>
      <c r="D331" s="146" t="s">
        <v>262</v>
      </c>
      <c r="E331" s="146" t="s">
        <v>1333</v>
      </c>
      <c r="F331" s="146" t="s">
        <v>1334</v>
      </c>
      <c r="G331" s="146" t="s">
        <v>506</v>
      </c>
    </row>
    <row r="332" spans="1:7" x14ac:dyDescent="0.25">
      <c r="A332" s="143" t="s">
        <v>1344</v>
      </c>
      <c r="B332" s="144" t="s">
        <v>1345</v>
      </c>
      <c r="C332" s="145" t="s">
        <v>1346</v>
      </c>
      <c r="D332" s="146" t="s">
        <v>262</v>
      </c>
      <c r="E332" s="146" t="s">
        <v>1333</v>
      </c>
      <c r="F332" s="146" t="s">
        <v>1334</v>
      </c>
      <c r="G332" s="146" t="s">
        <v>506</v>
      </c>
    </row>
    <row r="333" spans="1:7" x14ac:dyDescent="0.25">
      <c r="A333" s="143" t="s">
        <v>1347</v>
      </c>
      <c r="B333" s="144" t="s">
        <v>1348</v>
      </c>
      <c r="C333" s="145" t="s">
        <v>1349</v>
      </c>
      <c r="D333" s="146" t="s">
        <v>262</v>
      </c>
      <c r="E333" s="146" t="s">
        <v>1333</v>
      </c>
      <c r="F333" s="146" t="s">
        <v>1334</v>
      </c>
      <c r="G333" s="146" t="s">
        <v>506</v>
      </c>
    </row>
    <row r="334" spans="1:7" x14ac:dyDescent="0.25">
      <c r="A334" s="143" t="s">
        <v>1350</v>
      </c>
      <c r="B334" s="144" t="s">
        <v>1351</v>
      </c>
      <c r="C334" s="145" t="s">
        <v>1352</v>
      </c>
      <c r="D334" s="146" t="s">
        <v>262</v>
      </c>
      <c r="E334" s="146" t="s">
        <v>1333</v>
      </c>
      <c r="F334" s="146" t="s">
        <v>1334</v>
      </c>
      <c r="G334" s="146" t="s">
        <v>506</v>
      </c>
    </row>
    <row r="335" spans="1:7" x14ac:dyDescent="0.25">
      <c r="A335" s="143" t="s">
        <v>263</v>
      </c>
      <c r="B335" s="144" t="s">
        <v>264</v>
      </c>
      <c r="C335" s="145" t="s">
        <v>1353</v>
      </c>
      <c r="D335" s="146" t="s">
        <v>262</v>
      </c>
      <c r="E335" s="146" t="s">
        <v>1333</v>
      </c>
      <c r="F335" s="146" t="s">
        <v>1334</v>
      </c>
      <c r="G335" s="146" t="s">
        <v>506</v>
      </c>
    </row>
    <row r="336" spans="1:7" x14ac:dyDescent="0.25">
      <c r="A336" s="143" t="s">
        <v>1354</v>
      </c>
      <c r="B336" s="144" t="s">
        <v>1355</v>
      </c>
      <c r="C336" s="145" t="s">
        <v>1356</v>
      </c>
      <c r="D336" s="146" t="s">
        <v>262</v>
      </c>
      <c r="E336" s="146" t="s">
        <v>1333</v>
      </c>
      <c r="F336" s="146" t="s">
        <v>1334</v>
      </c>
      <c r="G336" s="146" t="s">
        <v>506</v>
      </c>
    </row>
    <row r="337" spans="1:7" x14ac:dyDescent="0.25">
      <c r="A337" s="143" t="s">
        <v>1357</v>
      </c>
      <c r="B337" s="144" t="s">
        <v>1358</v>
      </c>
      <c r="C337" s="145" t="s">
        <v>1359</v>
      </c>
      <c r="D337" s="146" t="s">
        <v>1360</v>
      </c>
      <c r="E337" s="146" t="s">
        <v>1361</v>
      </c>
      <c r="F337" s="146" t="s">
        <v>1362</v>
      </c>
      <c r="G337" s="146" t="s">
        <v>506</v>
      </c>
    </row>
    <row r="338" spans="1:7" x14ac:dyDescent="0.25">
      <c r="A338" s="143" t="s">
        <v>1363</v>
      </c>
      <c r="B338" s="144" t="s">
        <v>1364</v>
      </c>
      <c r="C338" s="145" t="s">
        <v>1365</v>
      </c>
      <c r="D338" s="146" t="s">
        <v>1360</v>
      </c>
      <c r="E338" s="146" t="s">
        <v>1361</v>
      </c>
      <c r="F338" s="146" t="s">
        <v>1362</v>
      </c>
      <c r="G338" s="146" t="s">
        <v>506</v>
      </c>
    </row>
    <row r="339" spans="1:7" x14ac:dyDescent="0.25">
      <c r="A339" s="143" t="s">
        <v>1366</v>
      </c>
      <c r="B339" s="144" t="s">
        <v>1367</v>
      </c>
      <c r="C339" s="145" t="s">
        <v>1368</v>
      </c>
      <c r="D339" s="146" t="s">
        <v>1360</v>
      </c>
      <c r="E339" s="146" t="s">
        <v>1361</v>
      </c>
      <c r="F339" s="146" t="s">
        <v>1362</v>
      </c>
      <c r="G339" s="146" t="s">
        <v>506</v>
      </c>
    </row>
    <row r="340" spans="1:7" x14ac:dyDescent="0.25">
      <c r="A340" s="143" t="s">
        <v>1369</v>
      </c>
      <c r="B340" s="144" t="s">
        <v>1370</v>
      </c>
      <c r="C340" s="145" t="s">
        <v>1371</v>
      </c>
      <c r="D340" s="146" t="s">
        <v>1360</v>
      </c>
      <c r="E340" s="146" t="s">
        <v>1361</v>
      </c>
      <c r="F340" s="146" t="s">
        <v>1362</v>
      </c>
      <c r="G340" s="146" t="s">
        <v>506</v>
      </c>
    </row>
    <row r="341" spans="1:7" x14ac:dyDescent="0.25">
      <c r="A341" s="143" t="s">
        <v>1372</v>
      </c>
      <c r="B341" s="144" t="s">
        <v>1373</v>
      </c>
      <c r="C341" s="145" t="s">
        <v>1374</v>
      </c>
      <c r="D341" s="146" t="s">
        <v>1360</v>
      </c>
      <c r="E341" s="146" t="s">
        <v>1361</v>
      </c>
      <c r="F341" s="146" t="s">
        <v>1362</v>
      </c>
      <c r="G341" s="146" t="s">
        <v>506</v>
      </c>
    </row>
    <row r="342" spans="1:7" x14ac:dyDescent="0.25">
      <c r="A342" s="143" t="s">
        <v>1372</v>
      </c>
      <c r="B342" s="144" t="s">
        <v>1375</v>
      </c>
      <c r="C342" s="145" t="s">
        <v>1376</v>
      </c>
      <c r="D342" s="146" t="s">
        <v>1360</v>
      </c>
      <c r="E342" s="146" t="s">
        <v>1361</v>
      </c>
      <c r="F342" s="146" t="s">
        <v>1362</v>
      </c>
      <c r="G342" s="146" t="s">
        <v>506</v>
      </c>
    </row>
    <row r="343" spans="1:7" x14ac:dyDescent="0.25">
      <c r="A343" s="143" t="s">
        <v>1377</v>
      </c>
      <c r="B343" s="144" t="s">
        <v>1378</v>
      </c>
      <c r="C343" s="145" t="s">
        <v>1379</v>
      </c>
      <c r="D343" s="146" t="s">
        <v>1360</v>
      </c>
      <c r="E343" s="146" t="s">
        <v>1361</v>
      </c>
      <c r="F343" s="146" t="s">
        <v>1362</v>
      </c>
      <c r="G343" s="146" t="s">
        <v>506</v>
      </c>
    </row>
    <row r="344" spans="1:7" x14ac:dyDescent="0.25">
      <c r="A344" s="143" t="s">
        <v>1380</v>
      </c>
      <c r="B344" s="144" t="s">
        <v>1381</v>
      </c>
      <c r="C344" s="145" t="s">
        <v>1382</v>
      </c>
      <c r="D344" s="146" t="s">
        <v>1360</v>
      </c>
      <c r="E344" s="146" t="s">
        <v>1361</v>
      </c>
      <c r="F344" s="146" t="s">
        <v>1362</v>
      </c>
      <c r="G344" s="146" t="s">
        <v>506</v>
      </c>
    </row>
    <row r="345" spans="1:7" x14ac:dyDescent="0.25">
      <c r="A345" s="143" t="s">
        <v>1383</v>
      </c>
      <c r="B345" s="144" t="s">
        <v>1384</v>
      </c>
      <c r="C345" s="145" t="s">
        <v>1385</v>
      </c>
      <c r="D345" s="146" t="s">
        <v>1360</v>
      </c>
      <c r="E345" s="146" t="s">
        <v>1361</v>
      </c>
      <c r="F345" s="146" t="s">
        <v>1362</v>
      </c>
      <c r="G345" s="146" t="s">
        <v>506</v>
      </c>
    </row>
    <row r="346" spans="1:7" x14ac:dyDescent="0.25">
      <c r="A346" s="143" t="s">
        <v>1386</v>
      </c>
      <c r="B346" s="144" t="s">
        <v>1387</v>
      </c>
      <c r="C346" s="145" t="s">
        <v>1388</v>
      </c>
      <c r="D346" s="146" t="s">
        <v>1360</v>
      </c>
      <c r="E346" s="146" t="s">
        <v>1361</v>
      </c>
      <c r="F346" s="146" t="s">
        <v>1362</v>
      </c>
      <c r="G346" s="146" t="s">
        <v>506</v>
      </c>
    </row>
    <row r="347" spans="1:7" x14ac:dyDescent="0.25">
      <c r="A347" s="143" t="s">
        <v>1389</v>
      </c>
      <c r="B347" s="144" t="s">
        <v>1390</v>
      </c>
      <c r="C347" s="145" t="s">
        <v>1391</v>
      </c>
      <c r="D347" s="146" t="s">
        <v>1360</v>
      </c>
      <c r="E347" s="146" t="s">
        <v>1361</v>
      </c>
      <c r="F347" s="146" t="s">
        <v>1362</v>
      </c>
      <c r="G347" s="146" t="s">
        <v>506</v>
      </c>
    </row>
    <row r="348" spans="1:7" x14ac:dyDescent="0.25">
      <c r="A348" s="143" t="s">
        <v>1392</v>
      </c>
      <c r="B348" s="144" t="s">
        <v>1393</v>
      </c>
      <c r="C348" s="145" t="s">
        <v>1394</v>
      </c>
      <c r="D348" s="146" t="s">
        <v>1360</v>
      </c>
      <c r="E348" s="146" t="s">
        <v>1361</v>
      </c>
      <c r="F348" s="146" t="s">
        <v>1362</v>
      </c>
      <c r="G348" s="146" t="s">
        <v>506</v>
      </c>
    </row>
    <row r="349" spans="1:7" x14ac:dyDescent="0.25">
      <c r="A349" s="143" t="s">
        <v>1395</v>
      </c>
      <c r="B349" s="144" t="s">
        <v>1396</v>
      </c>
      <c r="C349" s="145" t="s">
        <v>1397</v>
      </c>
      <c r="D349" s="146" t="s">
        <v>1360</v>
      </c>
      <c r="E349" s="146" t="s">
        <v>1361</v>
      </c>
      <c r="F349" s="146" t="s">
        <v>1362</v>
      </c>
      <c r="G349" s="146" t="s">
        <v>506</v>
      </c>
    </row>
    <row r="350" spans="1:7" x14ac:dyDescent="0.25">
      <c r="A350" s="143" t="s">
        <v>1398</v>
      </c>
      <c r="B350" s="144" t="s">
        <v>1399</v>
      </c>
      <c r="C350" s="145" t="s">
        <v>1400</v>
      </c>
      <c r="D350" s="146" t="s">
        <v>1360</v>
      </c>
      <c r="E350" s="146" t="s">
        <v>1361</v>
      </c>
      <c r="F350" s="146" t="s">
        <v>1362</v>
      </c>
      <c r="G350" s="146" t="s">
        <v>506</v>
      </c>
    </row>
    <row r="351" spans="1:7" x14ac:dyDescent="0.25">
      <c r="A351" s="143" t="s">
        <v>1401</v>
      </c>
      <c r="B351" s="144" t="s">
        <v>1402</v>
      </c>
      <c r="C351" s="145" t="s">
        <v>1403</v>
      </c>
      <c r="D351" s="146" t="s">
        <v>1360</v>
      </c>
      <c r="E351" s="146" t="s">
        <v>1361</v>
      </c>
      <c r="F351" s="146" t="s">
        <v>1362</v>
      </c>
      <c r="G351" s="146" t="s">
        <v>506</v>
      </c>
    </row>
    <row r="352" spans="1:7" x14ac:dyDescent="0.25">
      <c r="A352" s="143" t="s">
        <v>1404</v>
      </c>
      <c r="B352" s="144" t="s">
        <v>1405</v>
      </c>
      <c r="C352" s="145" t="s">
        <v>1406</v>
      </c>
      <c r="D352" s="146" t="s">
        <v>1360</v>
      </c>
      <c r="E352" s="146" t="s">
        <v>1361</v>
      </c>
      <c r="F352" s="146" t="s">
        <v>1362</v>
      </c>
      <c r="G352" s="146" t="s">
        <v>506</v>
      </c>
    </row>
    <row r="353" spans="1:7" x14ac:dyDescent="0.25">
      <c r="A353" s="143" t="s">
        <v>1407</v>
      </c>
      <c r="B353" s="144" t="s">
        <v>1408</v>
      </c>
      <c r="C353" s="145" t="s">
        <v>1409</v>
      </c>
      <c r="D353" s="146" t="s">
        <v>1360</v>
      </c>
      <c r="E353" s="146" t="s">
        <v>1361</v>
      </c>
      <c r="F353" s="146" t="s">
        <v>1362</v>
      </c>
      <c r="G353" s="146" t="s">
        <v>506</v>
      </c>
    </row>
    <row r="354" spans="1:7" x14ac:dyDescent="0.25">
      <c r="A354" s="143" t="s">
        <v>1410</v>
      </c>
      <c r="B354" s="144" t="s">
        <v>1411</v>
      </c>
      <c r="C354" s="145" t="s">
        <v>1412</v>
      </c>
      <c r="D354" s="146" t="s">
        <v>1360</v>
      </c>
      <c r="E354" s="146" t="s">
        <v>1361</v>
      </c>
      <c r="F354" s="146" t="s">
        <v>1362</v>
      </c>
      <c r="G354" s="146" t="s">
        <v>506</v>
      </c>
    </row>
    <row r="355" spans="1:7" x14ac:dyDescent="0.25">
      <c r="A355" s="143" t="s">
        <v>1413</v>
      </c>
      <c r="B355" s="144" t="s">
        <v>1414</v>
      </c>
      <c r="C355" s="145" t="s">
        <v>1415</v>
      </c>
      <c r="D355" s="146" t="s">
        <v>358</v>
      </c>
      <c r="E355" s="146" t="s">
        <v>1416</v>
      </c>
      <c r="F355" s="146" t="s">
        <v>1417</v>
      </c>
      <c r="G355" s="146" t="s">
        <v>506</v>
      </c>
    </row>
    <row r="356" spans="1:7" x14ac:dyDescent="0.25">
      <c r="A356" s="143" t="s">
        <v>1418</v>
      </c>
      <c r="B356" s="144" t="s">
        <v>1419</v>
      </c>
      <c r="C356" s="145" t="s">
        <v>1420</v>
      </c>
      <c r="D356" s="146" t="s">
        <v>358</v>
      </c>
      <c r="E356" s="146" t="s">
        <v>1416</v>
      </c>
      <c r="F356" s="146" t="s">
        <v>1417</v>
      </c>
      <c r="G356" s="146" t="s">
        <v>506</v>
      </c>
    </row>
    <row r="357" spans="1:7" x14ac:dyDescent="0.25">
      <c r="A357" s="143" t="s">
        <v>1421</v>
      </c>
      <c r="B357" s="144" t="s">
        <v>1422</v>
      </c>
      <c r="C357" s="145" t="s">
        <v>1423</v>
      </c>
      <c r="D357" s="146" t="s">
        <v>358</v>
      </c>
      <c r="E357" s="146" t="s">
        <v>1416</v>
      </c>
      <c r="F357" s="146" t="s">
        <v>1417</v>
      </c>
      <c r="G357" s="146" t="s">
        <v>506</v>
      </c>
    </row>
    <row r="358" spans="1:7" x14ac:dyDescent="0.25">
      <c r="A358" s="143" t="s">
        <v>1424</v>
      </c>
      <c r="B358" s="144" t="s">
        <v>1425</v>
      </c>
      <c r="C358" s="145" t="s">
        <v>1426</v>
      </c>
      <c r="D358" s="146" t="s">
        <v>358</v>
      </c>
      <c r="E358" s="146" t="s">
        <v>1416</v>
      </c>
      <c r="F358" s="146" t="s">
        <v>1417</v>
      </c>
      <c r="G358" s="146" t="s">
        <v>506</v>
      </c>
    </row>
    <row r="359" spans="1:7" x14ac:dyDescent="0.25">
      <c r="A359" s="143" t="s">
        <v>359</v>
      </c>
      <c r="B359" s="144" t="s">
        <v>360</v>
      </c>
      <c r="C359" s="145" t="s">
        <v>1427</v>
      </c>
      <c r="D359" s="146" t="s">
        <v>358</v>
      </c>
      <c r="E359" s="146" t="s">
        <v>1416</v>
      </c>
      <c r="F359" s="146" t="s">
        <v>1417</v>
      </c>
      <c r="G359" s="146" t="s">
        <v>506</v>
      </c>
    </row>
    <row r="360" spans="1:7" x14ac:dyDescent="0.25">
      <c r="A360" s="143" t="s">
        <v>1428</v>
      </c>
      <c r="B360" s="144" t="s">
        <v>1429</v>
      </c>
      <c r="C360" s="145" t="s">
        <v>1430</v>
      </c>
      <c r="D360" s="146" t="s">
        <v>358</v>
      </c>
      <c r="E360" s="146" t="s">
        <v>1416</v>
      </c>
      <c r="F360" s="146" t="s">
        <v>1417</v>
      </c>
      <c r="G360" s="146" t="s">
        <v>506</v>
      </c>
    </row>
    <row r="361" spans="1:7" x14ac:dyDescent="0.25">
      <c r="A361" s="143" t="s">
        <v>1431</v>
      </c>
      <c r="B361" s="144" t="s">
        <v>1432</v>
      </c>
      <c r="C361" s="145" t="s">
        <v>1433</v>
      </c>
      <c r="D361" s="146" t="s">
        <v>358</v>
      </c>
      <c r="E361" s="146" t="s">
        <v>1416</v>
      </c>
      <c r="F361" s="146" t="s">
        <v>1417</v>
      </c>
      <c r="G361" s="146" t="s">
        <v>506</v>
      </c>
    </row>
    <row r="362" spans="1:7" x14ac:dyDescent="0.25">
      <c r="A362" s="143" t="s">
        <v>1431</v>
      </c>
      <c r="B362" s="144" t="s">
        <v>1434</v>
      </c>
      <c r="C362" s="145" t="s">
        <v>1435</v>
      </c>
      <c r="D362" s="146" t="s">
        <v>358</v>
      </c>
      <c r="E362" s="146" t="s">
        <v>1416</v>
      </c>
      <c r="F362" s="146" t="s">
        <v>1417</v>
      </c>
      <c r="G362" s="146" t="s">
        <v>506</v>
      </c>
    </row>
    <row r="363" spans="1:7" x14ac:dyDescent="0.25">
      <c r="A363" s="143" t="s">
        <v>380</v>
      </c>
      <c r="B363" s="144" t="s">
        <v>381</v>
      </c>
      <c r="C363" s="145" t="s">
        <v>1436</v>
      </c>
      <c r="D363" s="146" t="s">
        <v>358</v>
      </c>
      <c r="E363" s="146" t="s">
        <v>1416</v>
      </c>
      <c r="F363" s="146" t="s">
        <v>1417</v>
      </c>
      <c r="G363" s="146" t="s">
        <v>506</v>
      </c>
    </row>
    <row r="364" spans="1:7" x14ac:dyDescent="0.25">
      <c r="A364" s="143" t="s">
        <v>1437</v>
      </c>
      <c r="B364" s="144" t="s">
        <v>1438</v>
      </c>
      <c r="C364" s="145" t="s">
        <v>1439</v>
      </c>
      <c r="D364" s="146" t="s">
        <v>306</v>
      </c>
      <c r="E364" s="146" t="s">
        <v>1440</v>
      </c>
      <c r="F364" s="146" t="s">
        <v>1441</v>
      </c>
      <c r="G364" s="146" t="s">
        <v>506</v>
      </c>
    </row>
    <row r="365" spans="1:7" x14ac:dyDescent="0.25">
      <c r="A365" s="143" t="s">
        <v>1442</v>
      </c>
      <c r="B365" s="144" t="s">
        <v>1443</v>
      </c>
      <c r="C365" s="145" t="s">
        <v>1444</v>
      </c>
      <c r="D365" s="146" t="s">
        <v>306</v>
      </c>
      <c r="E365" s="146" t="s">
        <v>1440</v>
      </c>
      <c r="F365" s="146" t="s">
        <v>1441</v>
      </c>
      <c r="G365" s="146" t="s">
        <v>506</v>
      </c>
    </row>
    <row r="366" spans="1:7" x14ac:dyDescent="0.25">
      <c r="A366" s="143" t="s">
        <v>1445</v>
      </c>
      <c r="B366" s="144" t="s">
        <v>1446</v>
      </c>
      <c r="C366" s="145" t="s">
        <v>1447</v>
      </c>
      <c r="D366" s="146" t="s">
        <v>306</v>
      </c>
      <c r="E366" s="146" t="s">
        <v>1440</v>
      </c>
      <c r="F366" s="146" t="s">
        <v>1441</v>
      </c>
      <c r="G366" s="146" t="s">
        <v>506</v>
      </c>
    </row>
    <row r="367" spans="1:7" x14ac:dyDescent="0.25">
      <c r="A367" s="143" t="s">
        <v>1448</v>
      </c>
      <c r="B367" s="144" t="s">
        <v>1449</v>
      </c>
      <c r="C367" s="145" t="s">
        <v>1450</v>
      </c>
      <c r="D367" s="146" t="s">
        <v>306</v>
      </c>
      <c r="E367" s="146" t="s">
        <v>1440</v>
      </c>
      <c r="F367" s="146" t="s">
        <v>1441</v>
      </c>
      <c r="G367" s="146" t="s">
        <v>506</v>
      </c>
    </row>
    <row r="368" spans="1:7" x14ac:dyDescent="0.25">
      <c r="A368" s="143" t="s">
        <v>1451</v>
      </c>
      <c r="B368" s="144" t="s">
        <v>1452</v>
      </c>
      <c r="C368" s="145" t="s">
        <v>1453</v>
      </c>
      <c r="D368" s="146" t="s">
        <v>306</v>
      </c>
      <c r="E368" s="146" t="s">
        <v>1440</v>
      </c>
      <c r="F368" s="146" t="s">
        <v>1441</v>
      </c>
      <c r="G368" s="146" t="s">
        <v>506</v>
      </c>
    </row>
    <row r="369" spans="1:7" x14ac:dyDescent="0.25">
      <c r="A369" s="143" t="s">
        <v>1454</v>
      </c>
      <c r="B369" s="144" t="s">
        <v>1455</v>
      </c>
      <c r="C369" s="145" t="s">
        <v>1456</v>
      </c>
      <c r="D369" s="146" t="s">
        <v>306</v>
      </c>
      <c r="E369" s="146" t="s">
        <v>1440</v>
      </c>
      <c r="F369" s="146" t="s">
        <v>1441</v>
      </c>
      <c r="G369" s="146" t="s">
        <v>506</v>
      </c>
    </row>
    <row r="370" spans="1:7" x14ac:dyDescent="0.25">
      <c r="A370" s="143" t="s">
        <v>1457</v>
      </c>
      <c r="B370" s="144" t="s">
        <v>1458</v>
      </c>
      <c r="C370" s="145" t="s">
        <v>1459</v>
      </c>
      <c r="D370" s="146" t="s">
        <v>306</v>
      </c>
      <c r="E370" s="146" t="s">
        <v>1440</v>
      </c>
      <c r="F370" s="146" t="s">
        <v>1441</v>
      </c>
      <c r="G370" s="146" t="s">
        <v>506</v>
      </c>
    </row>
    <row r="371" spans="1:7" x14ac:dyDescent="0.25">
      <c r="A371" s="143" t="s">
        <v>1460</v>
      </c>
      <c r="B371" s="144" t="s">
        <v>1461</v>
      </c>
      <c r="C371" s="145" t="s">
        <v>1462</v>
      </c>
      <c r="D371" s="146" t="s">
        <v>306</v>
      </c>
      <c r="E371" s="146" t="s">
        <v>1440</v>
      </c>
      <c r="F371" s="146" t="s">
        <v>1441</v>
      </c>
      <c r="G371" s="146" t="s">
        <v>506</v>
      </c>
    </row>
    <row r="372" spans="1:7" x14ac:dyDescent="0.25">
      <c r="A372" s="143" t="s">
        <v>1463</v>
      </c>
      <c r="B372" s="144" t="s">
        <v>1464</v>
      </c>
      <c r="C372" s="145" t="s">
        <v>1465</v>
      </c>
      <c r="D372" s="146" t="s">
        <v>306</v>
      </c>
      <c r="E372" s="146" t="s">
        <v>1440</v>
      </c>
      <c r="F372" s="146" t="s">
        <v>1441</v>
      </c>
      <c r="G372" s="146" t="s">
        <v>506</v>
      </c>
    </row>
    <row r="373" spans="1:7" x14ac:dyDescent="0.25">
      <c r="A373" s="143" t="s">
        <v>1466</v>
      </c>
      <c r="B373" s="144" t="s">
        <v>1467</v>
      </c>
      <c r="C373" s="145" t="s">
        <v>1468</v>
      </c>
      <c r="D373" s="146" t="s">
        <v>306</v>
      </c>
      <c r="E373" s="146" t="s">
        <v>1440</v>
      </c>
      <c r="F373" s="146" t="s">
        <v>1441</v>
      </c>
      <c r="G373" s="146" t="s">
        <v>506</v>
      </c>
    </row>
    <row r="374" spans="1:7" x14ac:dyDescent="0.25">
      <c r="A374" s="143" t="s">
        <v>1469</v>
      </c>
      <c r="B374" s="144" t="s">
        <v>1470</v>
      </c>
      <c r="C374" s="145" t="s">
        <v>1471</v>
      </c>
      <c r="D374" s="146" t="s">
        <v>306</v>
      </c>
      <c r="E374" s="146" t="s">
        <v>1440</v>
      </c>
      <c r="F374" s="146" t="s">
        <v>1441</v>
      </c>
      <c r="G374" s="146" t="s">
        <v>506</v>
      </c>
    </row>
    <row r="375" spans="1:7" x14ac:dyDescent="0.25">
      <c r="A375" s="143" t="s">
        <v>1472</v>
      </c>
      <c r="B375" s="144" t="s">
        <v>1473</v>
      </c>
      <c r="C375" s="145" t="s">
        <v>1474</v>
      </c>
      <c r="D375" s="146" t="s">
        <v>306</v>
      </c>
      <c r="E375" s="146" t="s">
        <v>1440</v>
      </c>
      <c r="F375" s="146" t="s">
        <v>1441</v>
      </c>
      <c r="G375" s="146" t="s">
        <v>506</v>
      </c>
    </row>
    <row r="376" spans="1:7" x14ac:dyDescent="0.25">
      <c r="A376" s="143" t="s">
        <v>1475</v>
      </c>
      <c r="B376" s="144" t="s">
        <v>1476</v>
      </c>
      <c r="C376" s="145" t="s">
        <v>1477</v>
      </c>
      <c r="D376" s="146" t="s">
        <v>306</v>
      </c>
      <c r="E376" s="146" t="s">
        <v>1440</v>
      </c>
      <c r="F376" s="146" t="s">
        <v>1441</v>
      </c>
      <c r="G376" s="146" t="s">
        <v>506</v>
      </c>
    </row>
    <row r="377" spans="1:7" x14ac:dyDescent="0.25">
      <c r="A377" s="143" t="s">
        <v>1478</v>
      </c>
      <c r="B377" s="144" t="s">
        <v>1479</v>
      </c>
      <c r="C377" s="145" t="s">
        <v>1480</v>
      </c>
      <c r="D377" s="146" t="s">
        <v>306</v>
      </c>
      <c r="E377" s="146" t="s">
        <v>1440</v>
      </c>
      <c r="F377" s="146" t="s">
        <v>1441</v>
      </c>
      <c r="G377" s="146" t="s">
        <v>506</v>
      </c>
    </row>
    <row r="378" spans="1:7" x14ac:dyDescent="0.25">
      <c r="A378" s="143" t="s">
        <v>1481</v>
      </c>
      <c r="B378" s="144" t="s">
        <v>1482</v>
      </c>
      <c r="C378" s="145" t="s">
        <v>1483</v>
      </c>
      <c r="D378" s="146" t="s">
        <v>306</v>
      </c>
      <c r="E378" s="146" t="s">
        <v>1440</v>
      </c>
      <c r="F378" s="146" t="s">
        <v>1441</v>
      </c>
      <c r="G378" s="146" t="s">
        <v>506</v>
      </c>
    </row>
    <row r="379" spans="1:7" x14ac:dyDescent="0.25">
      <c r="A379" s="143" t="s">
        <v>1484</v>
      </c>
      <c r="B379" s="144" t="s">
        <v>1485</v>
      </c>
      <c r="C379" s="145" t="s">
        <v>1486</v>
      </c>
      <c r="D379" s="146" t="s">
        <v>306</v>
      </c>
      <c r="E379" s="146" t="s">
        <v>1440</v>
      </c>
      <c r="F379" s="146" t="s">
        <v>1441</v>
      </c>
      <c r="G379" s="146" t="s">
        <v>506</v>
      </c>
    </row>
    <row r="380" spans="1:7" x14ac:dyDescent="0.25">
      <c r="A380" s="143" t="s">
        <v>1487</v>
      </c>
      <c r="B380" s="144" t="s">
        <v>1488</v>
      </c>
      <c r="C380" s="145" t="s">
        <v>1489</v>
      </c>
      <c r="D380" s="146" t="s">
        <v>306</v>
      </c>
      <c r="E380" s="146" t="s">
        <v>1440</v>
      </c>
      <c r="F380" s="146" t="s">
        <v>1441</v>
      </c>
      <c r="G380" s="146" t="s">
        <v>506</v>
      </c>
    </row>
    <row r="381" spans="1:7" x14ac:dyDescent="0.25">
      <c r="A381" s="143" t="s">
        <v>1490</v>
      </c>
      <c r="B381" s="144" t="s">
        <v>1491</v>
      </c>
      <c r="C381" s="145" t="s">
        <v>1492</v>
      </c>
      <c r="D381" s="146" t="s">
        <v>306</v>
      </c>
      <c r="E381" s="146" t="s">
        <v>1440</v>
      </c>
      <c r="F381" s="146" t="s">
        <v>1441</v>
      </c>
      <c r="G381" s="146" t="s">
        <v>506</v>
      </c>
    </row>
    <row r="382" spans="1:7" x14ac:dyDescent="0.25">
      <c r="A382" s="143" t="s">
        <v>1493</v>
      </c>
      <c r="B382" s="144" t="s">
        <v>1494</v>
      </c>
      <c r="C382" s="145" t="s">
        <v>1495</v>
      </c>
      <c r="D382" s="146" t="s">
        <v>306</v>
      </c>
      <c r="E382" s="146" t="s">
        <v>1440</v>
      </c>
      <c r="F382" s="146" t="s">
        <v>1441</v>
      </c>
      <c r="G382" s="146" t="s">
        <v>506</v>
      </c>
    </row>
    <row r="383" spans="1:7" x14ac:dyDescent="0.25">
      <c r="A383" s="143" t="s">
        <v>1496</v>
      </c>
      <c r="B383" s="144" t="s">
        <v>1497</v>
      </c>
      <c r="C383" s="145" t="s">
        <v>1498</v>
      </c>
      <c r="D383" s="146" t="s">
        <v>306</v>
      </c>
      <c r="E383" s="146" t="s">
        <v>1440</v>
      </c>
      <c r="F383" s="146" t="s">
        <v>1441</v>
      </c>
      <c r="G383" s="146" t="s">
        <v>506</v>
      </c>
    </row>
    <row r="384" spans="1:7" x14ac:dyDescent="0.25">
      <c r="A384" s="143" t="s">
        <v>1499</v>
      </c>
      <c r="B384" s="144" t="s">
        <v>1500</v>
      </c>
      <c r="C384" s="145" t="s">
        <v>1501</v>
      </c>
      <c r="D384" s="146" t="s">
        <v>306</v>
      </c>
      <c r="E384" s="146" t="s">
        <v>1440</v>
      </c>
      <c r="F384" s="146" t="s">
        <v>1441</v>
      </c>
      <c r="G384" s="146" t="s">
        <v>506</v>
      </c>
    </row>
    <row r="385" spans="1:7" x14ac:dyDescent="0.25">
      <c r="A385" s="143" t="s">
        <v>1502</v>
      </c>
      <c r="B385" s="144" t="s">
        <v>1503</v>
      </c>
      <c r="C385" s="145" t="s">
        <v>1504</v>
      </c>
      <c r="D385" s="146" t="s">
        <v>306</v>
      </c>
      <c r="E385" s="146" t="s">
        <v>1440</v>
      </c>
      <c r="F385" s="146" t="s">
        <v>1441</v>
      </c>
      <c r="G385" s="146" t="s">
        <v>506</v>
      </c>
    </row>
    <row r="386" spans="1:7" x14ac:dyDescent="0.25">
      <c r="A386" s="143" t="s">
        <v>1505</v>
      </c>
      <c r="B386" s="144" t="s">
        <v>1506</v>
      </c>
      <c r="C386" s="145" t="s">
        <v>1507</v>
      </c>
      <c r="D386" s="146" t="s">
        <v>306</v>
      </c>
      <c r="E386" s="146" t="s">
        <v>1440</v>
      </c>
      <c r="F386" s="146" t="s">
        <v>1441</v>
      </c>
      <c r="G386" s="146" t="s">
        <v>506</v>
      </c>
    </row>
    <row r="387" spans="1:7" x14ac:dyDescent="0.25">
      <c r="A387" s="143" t="s">
        <v>307</v>
      </c>
      <c r="B387" s="144" t="s">
        <v>308</v>
      </c>
      <c r="C387" s="145" t="s">
        <v>1508</v>
      </c>
      <c r="D387" s="146" t="s">
        <v>306</v>
      </c>
      <c r="E387" s="146" t="s">
        <v>1440</v>
      </c>
      <c r="F387" s="146" t="s">
        <v>1441</v>
      </c>
      <c r="G387" s="146" t="s">
        <v>506</v>
      </c>
    </row>
    <row r="388" spans="1:7" x14ac:dyDescent="0.25">
      <c r="A388" s="143" t="s">
        <v>1509</v>
      </c>
      <c r="B388" s="144" t="s">
        <v>1510</v>
      </c>
      <c r="C388" s="145" t="s">
        <v>1511</v>
      </c>
      <c r="D388" s="146" t="s">
        <v>306</v>
      </c>
      <c r="E388" s="146" t="s">
        <v>1440</v>
      </c>
      <c r="F388" s="146" t="s">
        <v>1441</v>
      </c>
      <c r="G388" s="146" t="s">
        <v>506</v>
      </c>
    </row>
    <row r="389" spans="1:7" x14ac:dyDescent="0.25">
      <c r="A389" s="143" t="s">
        <v>1512</v>
      </c>
      <c r="B389" s="144" t="s">
        <v>1513</v>
      </c>
      <c r="C389" s="145" t="s">
        <v>1514</v>
      </c>
      <c r="D389" s="146" t="s">
        <v>306</v>
      </c>
      <c r="E389" s="146" t="s">
        <v>1440</v>
      </c>
      <c r="F389" s="146" t="s">
        <v>1441</v>
      </c>
      <c r="G389" s="146" t="s">
        <v>506</v>
      </c>
    </row>
    <row r="390" spans="1:7" x14ac:dyDescent="0.25">
      <c r="A390" s="143" t="s">
        <v>1515</v>
      </c>
      <c r="B390" s="144" t="s">
        <v>1516</v>
      </c>
      <c r="C390" s="145" t="s">
        <v>1517</v>
      </c>
      <c r="D390" s="146" t="s">
        <v>306</v>
      </c>
      <c r="E390" s="146" t="s">
        <v>1440</v>
      </c>
      <c r="F390" s="146" t="s">
        <v>1441</v>
      </c>
      <c r="G390" s="146" t="s">
        <v>506</v>
      </c>
    </row>
    <row r="391" spans="1:7" x14ac:dyDescent="0.25">
      <c r="A391" s="143" t="s">
        <v>1518</v>
      </c>
      <c r="B391" s="144" t="s">
        <v>1519</v>
      </c>
      <c r="C391" s="145" t="s">
        <v>1520</v>
      </c>
      <c r="D391" s="146" t="s">
        <v>306</v>
      </c>
      <c r="E391" s="146" t="s">
        <v>1440</v>
      </c>
      <c r="F391" s="146" t="s">
        <v>1441</v>
      </c>
      <c r="G391" s="146" t="s">
        <v>506</v>
      </c>
    </row>
    <row r="392" spans="1:7" x14ac:dyDescent="0.25">
      <c r="A392" s="143" t="s">
        <v>386</v>
      </c>
      <c r="B392" s="144" t="s">
        <v>387</v>
      </c>
      <c r="C392" s="145" t="s">
        <v>1521</v>
      </c>
      <c r="D392" s="146" t="s">
        <v>306</v>
      </c>
      <c r="E392" s="146" t="s">
        <v>1440</v>
      </c>
      <c r="F392" s="146" t="s">
        <v>1441</v>
      </c>
      <c r="G392" s="146" t="s">
        <v>506</v>
      </c>
    </row>
    <row r="393" spans="1:7" x14ac:dyDescent="0.25">
      <c r="A393" s="143" t="s">
        <v>1522</v>
      </c>
      <c r="B393" s="144" t="s">
        <v>1523</v>
      </c>
      <c r="C393" s="145" t="s">
        <v>1524</v>
      </c>
      <c r="D393" s="146" t="s">
        <v>306</v>
      </c>
      <c r="E393" s="146" t="s">
        <v>1440</v>
      </c>
      <c r="F393" s="146" t="s">
        <v>1441</v>
      </c>
      <c r="G393" s="146" t="s">
        <v>506</v>
      </c>
    </row>
    <row r="394" spans="1:7" x14ac:dyDescent="0.25">
      <c r="A394" s="143" t="s">
        <v>1525</v>
      </c>
      <c r="B394" s="144" t="s">
        <v>1513</v>
      </c>
      <c r="C394" s="145" t="s">
        <v>1526</v>
      </c>
      <c r="D394" s="146" t="s">
        <v>306</v>
      </c>
      <c r="E394" s="146" t="s">
        <v>1440</v>
      </c>
      <c r="F394" s="146" t="s">
        <v>1441</v>
      </c>
      <c r="G394" s="146" t="s">
        <v>506</v>
      </c>
    </row>
    <row r="395" spans="1:7" x14ac:dyDescent="0.25">
      <c r="A395" s="143" t="s">
        <v>211</v>
      </c>
      <c r="B395" s="144" t="s">
        <v>212</v>
      </c>
      <c r="C395" s="145" t="s">
        <v>1527</v>
      </c>
      <c r="D395" s="146" t="s">
        <v>210</v>
      </c>
      <c r="E395" s="146" t="s">
        <v>1528</v>
      </c>
      <c r="F395" s="146" t="s">
        <v>1529</v>
      </c>
      <c r="G395" s="146" t="s">
        <v>1530</v>
      </c>
    </row>
    <row r="396" spans="1:7" x14ac:dyDescent="0.25">
      <c r="A396" s="143" t="s">
        <v>218</v>
      </c>
      <c r="B396" s="144" t="s">
        <v>219</v>
      </c>
      <c r="C396" s="145" t="s">
        <v>1531</v>
      </c>
      <c r="D396" s="146" t="s">
        <v>210</v>
      </c>
      <c r="E396" s="146" t="s">
        <v>1528</v>
      </c>
      <c r="F396" s="146" t="s">
        <v>1529</v>
      </c>
      <c r="G396" s="146" t="s">
        <v>1530</v>
      </c>
    </row>
    <row r="397" spans="1:7" x14ac:dyDescent="0.25">
      <c r="A397" s="143" t="s">
        <v>275</v>
      </c>
      <c r="B397" s="144" t="s">
        <v>276</v>
      </c>
      <c r="C397" s="145" t="s">
        <v>1532</v>
      </c>
      <c r="D397" s="146" t="s">
        <v>210</v>
      </c>
      <c r="E397" s="146" t="s">
        <v>1528</v>
      </c>
      <c r="F397" s="146" t="s">
        <v>1529</v>
      </c>
      <c r="G397" s="146" t="s">
        <v>1530</v>
      </c>
    </row>
    <row r="398" spans="1:7" x14ac:dyDescent="0.25">
      <c r="A398" s="143" t="s">
        <v>1533</v>
      </c>
      <c r="B398" s="144" t="s">
        <v>1534</v>
      </c>
      <c r="C398" s="145" t="s">
        <v>1535</v>
      </c>
      <c r="D398" s="146" t="s">
        <v>210</v>
      </c>
      <c r="E398" s="146" t="s">
        <v>1528</v>
      </c>
      <c r="F398" s="146" t="s">
        <v>1529</v>
      </c>
      <c r="G398" s="146" t="s">
        <v>1530</v>
      </c>
    </row>
    <row r="399" spans="1:7" x14ac:dyDescent="0.25">
      <c r="A399" s="143" t="s">
        <v>415</v>
      </c>
      <c r="B399" s="144" t="s">
        <v>416</v>
      </c>
      <c r="C399" s="145" t="s">
        <v>1536</v>
      </c>
      <c r="D399" s="146" t="s">
        <v>210</v>
      </c>
      <c r="E399" s="146" t="s">
        <v>1528</v>
      </c>
      <c r="F399" s="146" t="s">
        <v>1529</v>
      </c>
      <c r="G399" s="146" t="s">
        <v>1530</v>
      </c>
    </row>
    <row r="400" spans="1:7" x14ac:dyDescent="0.25">
      <c r="A400" s="143" t="s">
        <v>417</v>
      </c>
      <c r="B400" s="144" t="s">
        <v>418</v>
      </c>
      <c r="C400" s="145" t="s">
        <v>1537</v>
      </c>
      <c r="D400" s="146" t="s">
        <v>210</v>
      </c>
      <c r="E400" s="146" t="s">
        <v>1528</v>
      </c>
      <c r="F400" s="146" t="s">
        <v>1529</v>
      </c>
      <c r="G400" s="146" t="s">
        <v>1530</v>
      </c>
    </row>
    <row r="401" spans="1:7" x14ac:dyDescent="0.25">
      <c r="A401" s="143" t="s">
        <v>1538</v>
      </c>
      <c r="B401" s="144" t="s">
        <v>1539</v>
      </c>
      <c r="C401" s="145" t="s">
        <v>1540</v>
      </c>
      <c r="D401" s="146" t="s">
        <v>1541</v>
      </c>
      <c r="E401" s="146" t="s">
        <v>1542</v>
      </c>
      <c r="F401" s="146" t="s">
        <v>1543</v>
      </c>
      <c r="G401" s="146" t="s">
        <v>1530</v>
      </c>
    </row>
    <row r="402" spans="1:7" x14ac:dyDescent="0.25">
      <c r="A402" s="143" t="s">
        <v>214</v>
      </c>
      <c r="B402" s="144" t="s">
        <v>215</v>
      </c>
      <c r="C402" s="145" t="s">
        <v>1544</v>
      </c>
      <c r="D402" s="146" t="s">
        <v>213</v>
      </c>
      <c r="E402" s="146" t="s">
        <v>1545</v>
      </c>
      <c r="F402" s="146" t="s">
        <v>1546</v>
      </c>
      <c r="G402" s="146" t="s">
        <v>1530</v>
      </c>
    </row>
    <row r="403" spans="1:7" x14ac:dyDescent="0.25">
      <c r="A403" s="143" t="s">
        <v>1547</v>
      </c>
      <c r="B403" s="144" t="s">
        <v>1548</v>
      </c>
      <c r="C403" s="145" t="s">
        <v>1549</v>
      </c>
      <c r="D403" s="146" t="s">
        <v>207</v>
      </c>
      <c r="E403" s="146" t="s">
        <v>1550</v>
      </c>
      <c r="F403" s="146" t="s">
        <v>1551</v>
      </c>
      <c r="G403" s="146" t="s">
        <v>1530</v>
      </c>
    </row>
    <row r="404" spans="1:7" x14ac:dyDescent="0.25">
      <c r="A404" s="143" t="s">
        <v>208</v>
      </c>
      <c r="B404" s="144" t="s">
        <v>209</v>
      </c>
      <c r="C404" s="145" t="s">
        <v>1552</v>
      </c>
      <c r="D404" s="146" t="s">
        <v>207</v>
      </c>
      <c r="E404" s="146" t="s">
        <v>1550</v>
      </c>
      <c r="F404" s="146" t="s">
        <v>1551</v>
      </c>
      <c r="G404" s="146" t="s">
        <v>1530</v>
      </c>
    </row>
    <row r="405" spans="1:7" x14ac:dyDescent="0.25">
      <c r="A405" s="143" t="s">
        <v>419</v>
      </c>
      <c r="B405" s="144" t="s">
        <v>420</v>
      </c>
      <c r="C405" s="145" t="s">
        <v>1553</v>
      </c>
      <c r="D405" s="146" t="s">
        <v>207</v>
      </c>
      <c r="E405" s="146" t="s">
        <v>1550</v>
      </c>
      <c r="F405" s="146" t="s">
        <v>1551</v>
      </c>
      <c r="G405" s="146" t="s">
        <v>1530</v>
      </c>
    </row>
    <row r="406" spans="1:7" x14ac:dyDescent="0.25">
      <c r="A406" s="143" t="s">
        <v>1554</v>
      </c>
      <c r="B406" s="144" t="s">
        <v>1555</v>
      </c>
      <c r="C406" s="145" t="s">
        <v>1556</v>
      </c>
      <c r="D406" s="146" t="s">
        <v>235</v>
      </c>
      <c r="E406" s="146" t="s">
        <v>1557</v>
      </c>
      <c r="F406" s="146" t="s">
        <v>1558</v>
      </c>
      <c r="G406" s="146" t="s">
        <v>1559</v>
      </c>
    </row>
    <row r="407" spans="1:7" x14ac:dyDescent="0.25">
      <c r="A407" s="143" t="s">
        <v>1560</v>
      </c>
      <c r="B407" s="144" t="s">
        <v>1561</v>
      </c>
      <c r="C407" s="145" t="s">
        <v>1562</v>
      </c>
      <c r="D407" s="146" t="s">
        <v>235</v>
      </c>
      <c r="E407" s="146" t="s">
        <v>1557</v>
      </c>
      <c r="F407" s="146" t="s">
        <v>1558</v>
      </c>
      <c r="G407" s="146" t="s">
        <v>1559</v>
      </c>
    </row>
    <row r="408" spans="1:7" x14ac:dyDescent="0.25">
      <c r="A408" s="143" t="s">
        <v>1563</v>
      </c>
      <c r="B408" s="144" t="s">
        <v>1564</v>
      </c>
      <c r="C408" s="145" t="s">
        <v>1565</v>
      </c>
      <c r="D408" s="146" t="s">
        <v>235</v>
      </c>
      <c r="E408" s="146" t="s">
        <v>1557</v>
      </c>
      <c r="F408" s="146" t="s">
        <v>1558</v>
      </c>
      <c r="G408" s="146" t="s">
        <v>1559</v>
      </c>
    </row>
    <row r="409" spans="1:7" x14ac:dyDescent="0.25">
      <c r="A409" s="143" t="s">
        <v>1566</v>
      </c>
      <c r="B409" s="144" t="s">
        <v>1567</v>
      </c>
      <c r="C409" s="145" t="s">
        <v>1568</v>
      </c>
      <c r="D409" s="146" t="s">
        <v>235</v>
      </c>
      <c r="E409" s="146" t="s">
        <v>1557</v>
      </c>
      <c r="F409" s="146" t="s">
        <v>1558</v>
      </c>
      <c r="G409" s="146" t="s">
        <v>1559</v>
      </c>
    </row>
    <row r="410" spans="1:7" x14ac:dyDescent="0.25">
      <c r="A410" s="143" t="s">
        <v>1569</v>
      </c>
      <c r="B410" s="144" t="s">
        <v>1570</v>
      </c>
      <c r="C410" s="145" t="s">
        <v>1571</v>
      </c>
      <c r="D410" s="146" t="s">
        <v>235</v>
      </c>
      <c r="E410" s="146" t="s">
        <v>1557</v>
      </c>
      <c r="F410" s="146" t="s">
        <v>1558</v>
      </c>
      <c r="G410" s="146" t="s">
        <v>1559</v>
      </c>
    </row>
    <row r="411" spans="1:7" x14ac:dyDescent="0.25">
      <c r="A411" s="143" t="s">
        <v>1569</v>
      </c>
      <c r="B411" s="144" t="s">
        <v>1572</v>
      </c>
      <c r="C411" s="145" t="s">
        <v>1573</v>
      </c>
      <c r="D411" s="146" t="s">
        <v>235</v>
      </c>
      <c r="E411" s="146" t="s">
        <v>1557</v>
      </c>
      <c r="F411" s="146" t="s">
        <v>1558</v>
      </c>
      <c r="G411" s="146" t="s">
        <v>1559</v>
      </c>
    </row>
    <row r="412" spans="1:7" x14ac:dyDescent="0.25">
      <c r="A412" s="143" t="s">
        <v>1574</v>
      </c>
      <c r="B412" s="144" t="s">
        <v>1575</v>
      </c>
      <c r="C412" s="145" t="s">
        <v>1576</v>
      </c>
      <c r="D412" s="146" t="s">
        <v>235</v>
      </c>
      <c r="E412" s="146" t="s">
        <v>1557</v>
      </c>
      <c r="F412" s="146" t="s">
        <v>1558</v>
      </c>
      <c r="G412" s="146" t="s">
        <v>1559</v>
      </c>
    </row>
    <row r="413" spans="1:7" x14ac:dyDescent="0.25">
      <c r="A413" s="143" t="s">
        <v>1574</v>
      </c>
      <c r="B413" s="144" t="s">
        <v>1577</v>
      </c>
      <c r="C413" s="145" t="s">
        <v>1578</v>
      </c>
      <c r="D413" s="146" t="s">
        <v>235</v>
      </c>
      <c r="E413" s="146" t="s">
        <v>1557</v>
      </c>
      <c r="F413" s="146" t="s">
        <v>1558</v>
      </c>
      <c r="G413" s="146" t="s">
        <v>1559</v>
      </c>
    </row>
    <row r="414" spans="1:7" x14ac:dyDescent="0.25">
      <c r="A414" s="143" t="s">
        <v>1579</v>
      </c>
      <c r="B414" s="144" t="s">
        <v>1580</v>
      </c>
      <c r="C414" s="145" t="s">
        <v>1581</v>
      </c>
      <c r="D414" s="146" t="s">
        <v>235</v>
      </c>
      <c r="E414" s="146" t="s">
        <v>1557</v>
      </c>
      <c r="F414" s="146" t="s">
        <v>1558</v>
      </c>
      <c r="G414" s="146" t="s">
        <v>1559</v>
      </c>
    </row>
    <row r="415" spans="1:7" x14ac:dyDescent="0.25">
      <c r="A415" s="143" t="s">
        <v>1582</v>
      </c>
      <c r="B415" s="144" t="s">
        <v>1583</v>
      </c>
      <c r="C415" s="145" t="s">
        <v>1584</v>
      </c>
      <c r="D415" s="146" t="s">
        <v>235</v>
      </c>
      <c r="E415" s="146" t="s">
        <v>1557</v>
      </c>
      <c r="F415" s="146" t="s">
        <v>1558</v>
      </c>
      <c r="G415" s="146" t="s">
        <v>1559</v>
      </c>
    </row>
    <row r="416" spans="1:7" x14ac:dyDescent="0.25">
      <c r="A416" s="143" t="s">
        <v>409</v>
      </c>
      <c r="B416" s="144" t="s">
        <v>410</v>
      </c>
      <c r="C416" s="145" t="s">
        <v>1585</v>
      </c>
      <c r="D416" s="146" t="s">
        <v>235</v>
      </c>
      <c r="E416" s="146" t="s">
        <v>1557</v>
      </c>
      <c r="F416" s="146" t="s">
        <v>1558</v>
      </c>
      <c r="G416" s="146" t="s">
        <v>1559</v>
      </c>
    </row>
    <row r="417" spans="1:7" x14ac:dyDescent="0.25">
      <c r="A417" s="143" t="s">
        <v>1586</v>
      </c>
      <c r="B417" s="144" t="s">
        <v>1587</v>
      </c>
      <c r="C417" s="145" t="s">
        <v>1588</v>
      </c>
      <c r="D417" s="146" t="s">
        <v>235</v>
      </c>
      <c r="E417" s="146" t="s">
        <v>1557</v>
      </c>
      <c r="F417" s="146" t="s">
        <v>1558</v>
      </c>
      <c r="G417" s="146" t="s">
        <v>1559</v>
      </c>
    </row>
    <row r="418" spans="1:7" x14ac:dyDescent="0.25">
      <c r="A418" s="143" t="s">
        <v>1589</v>
      </c>
      <c r="B418" s="144" t="s">
        <v>1590</v>
      </c>
      <c r="C418" s="145" t="s">
        <v>1591</v>
      </c>
      <c r="D418" s="146" t="s">
        <v>235</v>
      </c>
      <c r="E418" s="146" t="s">
        <v>1557</v>
      </c>
      <c r="F418" s="146" t="s">
        <v>1558</v>
      </c>
      <c r="G418" s="146" t="s">
        <v>1559</v>
      </c>
    </row>
    <row r="419" spans="1:7" x14ac:dyDescent="0.25">
      <c r="A419" s="143" t="s">
        <v>1592</v>
      </c>
      <c r="B419" s="144" t="s">
        <v>1593</v>
      </c>
      <c r="C419" s="145" t="s">
        <v>1594</v>
      </c>
      <c r="D419" s="146" t="s">
        <v>235</v>
      </c>
      <c r="E419" s="146" t="s">
        <v>1557</v>
      </c>
      <c r="F419" s="146" t="s">
        <v>1558</v>
      </c>
      <c r="G419" s="146" t="s">
        <v>1559</v>
      </c>
    </row>
    <row r="420" spans="1:7" x14ac:dyDescent="0.25">
      <c r="A420" s="143" t="s">
        <v>413</v>
      </c>
      <c r="B420" s="144" t="s">
        <v>1595</v>
      </c>
      <c r="C420" s="145" t="s">
        <v>1596</v>
      </c>
      <c r="D420" s="146" t="s">
        <v>235</v>
      </c>
      <c r="E420" s="146" t="s">
        <v>1557</v>
      </c>
      <c r="F420" s="146" t="s">
        <v>1558</v>
      </c>
      <c r="G420" s="146" t="s">
        <v>1559</v>
      </c>
    </row>
    <row r="421" spans="1:7" x14ac:dyDescent="0.25">
      <c r="A421" s="143" t="s">
        <v>413</v>
      </c>
      <c r="B421" s="144" t="s">
        <v>414</v>
      </c>
      <c r="C421" s="145" t="s">
        <v>1597</v>
      </c>
      <c r="D421" s="146" t="s">
        <v>235</v>
      </c>
      <c r="E421" s="146" t="s">
        <v>1557</v>
      </c>
      <c r="F421" s="146" t="s">
        <v>1558</v>
      </c>
      <c r="G421" s="146" t="s">
        <v>1559</v>
      </c>
    </row>
    <row r="422" spans="1:7" x14ac:dyDescent="0.25">
      <c r="A422" s="143" t="s">
        <v>1598</v>
      </c>
      <c r="B422" s="144" t="s">
        <v>1599</v>
      </c>
      <c r="C422" s="145" t="s">
        <v>1600</v>
      </c>
      <c r="D422" s="146" t="s">
        <v>235</v>
      </c>
      <c r="E422" s="146" t="s">
        <v>1557</v>
      </c>
      <c r="F422" s="146" t="s">
        <v>1558</v>
      </c>
      <c r="G422" s="146" t="s">
        <v>1559</v>
      </c>
    </row>
    <row r="423" spans="1:7" x14ac:dyDescent="0.25">
      <c r="A423" s="143" t="s">
        <v>1598</v>
      </c>
      <c r="B423" s="144" t="s">
        <v>1601</v>
      </c>
      <c r="C423" s="145" t="s">
        <v>1602</v>
      </c>
      <c r="D423" s="146" t="s">
        <v>235</v>
      </c>
      <c r="E423" s="146" t="s">
        <v>1557</v>
      </c>
      <c r="F423" s="146" t="s">
        <v>1558</v>
      </c>
      <c r="G423" s="146" t="s">
        <v>1559</v>
      </c>
    </row>
    <row r="424" spans="1:7" x14ac:dyDescent="0.25">
      <c r="A424" s="143" t="s">
        <v>1603</v>
      </c>
      <c r="B424" s="144" t="s">
        <v>1604</v>
      </c>
      <c r="C424" s="145" t="s">
        <v>1605</v>
      </c>
      <c r="D424" s="146" t="s">
        <v>235</v>
      </c>
      <c r="E424" s="146" t="s">
        <v>1557</v>
      </c>
      <c r="F424" s="146" t="s">
        <v>1558</v>
      </c>
      <c r="G424" s="146" t="s">
        <v>1559</v>
      </c>
    </row>
    <row r="425" spans="1:7" x14ac:dyDescent="0.25">
      <c r="A425" s="143" t="s">
        <v>331</v>
      </c>
      <c r="B425" s="144" t="s">
        <v>332</v>
      </c>
      <c r="C425" s="145" t="s">
        <v>1606</v>
      </c>
      <c r="D425" s="146" t="s">
        <v>235</v>
      </c>
      <c r="E425" s="146" t="s">
        <v>1557</v>
      </c>
      <c r="F425" s="146" t="s">
        <v>1558</v>
      </c>
      <c r="G425" s="146" t="s">
        <v>1559</v>
      </c>
    </row>
    <row r="426" spans="1:7" x14ac:dyDescent="0.25">
      <c r="A426" s="143" t="s">
        <v>1607</v>
      </c>
      <c r="B426" s="144" t="s">
        <v>1608</v>
      </c>
      <c r="C426" s="145" t="s">
        <v>1609</v>
      </c>
      <c r="D426" s="146" t="s">
        <v>235</v>
      </c>
      <c r="E426" s="146" t="s">
        <v>1557</v>
      </c>
      <c r="F426" s="146" t="s">
        <v>1558</v>
      </c>
      <c r="G426" s="146" t="s">
        <v>1559</v>
      </c>
    </row>
    <row r="427" spans="1:7" x14ac:dyDescent="0.25">
      <c r="A427" s="143" t="s">
        <v>1610</v>
      </c>
      <c r="B427" s="144" t="s">
        <v>1611</v>
      </c>
      <c r="C427" s="145" t="s">
        <v>1612</v>
      </c>
      <c r="D427" s="146" t="s">
        <v>235</v>
      </c>
      <c r="E427" s="146" t="s">
        <v>1557</v>
      </c>
      <c r="F427" s="146" t="s">
        <v>1558</v>
      </c>
      <c r="G427" s="146" t="s">
        <v>1559</v>
      </c>
    </row>
    <row r="428" spans="1:7" x14ac:dyDescent="0.25">
      <c r="A428" s="143" t="s">
        <v>1613</v>
      </c>
      <c r="B428" s="144" t="s">
        <v>1614</v>
      </c>
      <c r="C428" s="145" t="s">
        <v>1615</v>
      </c>
      <c r="D428" s="146" t="s">
        <v>235</v>
      </c>
      <c r="E428" s="146" t="s">
        <v>1557</v>
      </c>
      <c r="F428" s="146" t="s">
        <v>1558</v>
      </c>
      <c r="G428" s="146" t="s">
        <v>1559</v>
      </c>
    </row>
    <row r="429" spans="1:7" x14ac:dyDescent="0.25">
      <c r="A429" s="143" t="s">
        <v>1616</v>
      </c>
      <c r="B429" s="144" t="s">
        <v>1617</v>
      </c>
      <c r="C429" s="145" t="s">
        <v>1618</v>
      </c>
      <c r="D429" s="146" t="s">
        <v>235</v>
      </c>
      <c r="E429" s="146" t="s">
        <v>1557</v>
      </c>
      <c r="F429" s="146" t="s">
        <v>1558</v>
      </c>
      <c r="G429" s="146" t="s">
        <v>1559</v>
      </c>
    </row>
    <row r="430" spans="1:7" x14ac:dyDescent="0.25">
      <c r="A430" s="143" t="s">
        <v>1619</v>
      </c>
      <c r="B430" s="144" t="s">
        <v>1620</v>
      </c>
      <c r="C430" s="145" t="s">
        <v>1621</v>
      </c>
      <c r="D430" s="146" t="s">
        <v>235</v>
      </c>
      <c r="E430" s="146" t="s">
        <v>1557</v>
      </c>
      <c r="F430" s="146" t="s">
        <v>1558</v>
      </c>
      <c r="G430" s="146" t="s">
        <v>1559</v>
      </c>
    </row>
    <row r="431" spans="1:7" x14ac:dyDescent="0.25">
      <c r="A431" s="143" t="s">
        <v>1622</v>
      </c>
      <c r="B431" s="144" t="s">
        <v>1580</v>
      </c>
      <c r="C431" s="145" t="s">
        <v>1623</v>
      </c>
      <c r="D431" s="146" t="s">
        <v>235</v>
      </c>
      <c r="E431" s="146" t="s">
        <v>1557</v>
      </c>
      <c r="F431" s="146" t="s">
        <v>1558</v>
      </c>
      <c r="G431" s="146" t="s">
        <v>1559</v>
      </c>
    </row>
    <row r="432" spans="1:7" x14ac:dyDescent="0.25">
      <c r="A432" s="143" t="s">
        <v>1624</v>
      </c>
      <c r="B432" s="144" t="s">
        <v>410</v>
      </c>
      <c r="C432" s="145" t="s">
        <v>1625</v>
      </c>
      <c r="D432" s="146" t="s">
        <v>235</v>
      </c>
      <c r="E432" s="146" t="s">
        <v>1557</v>
      </c>
      <c r="F432" s="146" t="s">
        <v>1558</v>
      </c>
      <c r="G432" s="146" t="s">
        <v>1559</v>
      </c>
    </row>
    <row r="433" spans="1:7" x14ac:dyDescent="0.25">
      <c r="A433" s="143" t="s">
        <v>1626</v>
      </c>
      <c r="B433" s="144" t="s">
        <v>1479</v>
      </c>
      <c r="C433" s="145" t="s">
        <v>1627</v>
      </c>
      <c r="D433" s="146" t="s">
        <v>235</v>
      </c>
      <c r="E433" s="146" t="s">
        <v>1557</v>
      </c>
      <c r="F433" s="146" t="s">
        <v>1558</v>
      </c>
      <c r="G433" s="146" t="s">
        <v>1559</v>
      </c>
    </row>
    <row r="434" spans="1:7" x14ac:dyDescent="0.25">
      <c r="A434" s="143" t="s">
        <v>1628</v>
      </c>
      <c r="B434" s="144" t="s">
        <v>863</v>
      </c>
      <c r="C434" s="145" t="s">
        <v>1629</v>
      </c>
      <c r="D434" s="146" t="s">
        <v>235</v>
      </c>
      <c r="E434" s="146" t="s">
        <v>1557</v>
      </c>
      <c r="F434" s="146" t="s">
        <v>1558</v>
      </c>
      <c r="G434" s="146" t="s">
        <v>1559</v>
      </c>
    </row>
    <row r="435" spans="1:7" x14ac:dyDescent="0.25">
      <c r="A435" s="143" t="s">
        <v>1630</v>
      </c>
      <c r="B435" s="144" t="s">
        <v>860</v>
      </c>
      <c r="C435" s="145" t="s">
        <v>1631</v>
      </c>
      <c r="D435" s="146" t="s">
        <v>235</v>
      </c>
      <c r="E435" s="146" t="s">
        <v>1557</v>
      </c>
      <c r="F435" s="146" t="s">
        <v>1558</v>
      </c>
      <c r="G435" s="146" t="s">
        <v>1559</v>
      </c>
    </row>
    <row r="436" spans="1:7" x14ac:dyDescent="0.25">
      <c r="A436" s="143" t="s">
        <v>1632</v>
      </c>
      <c r="B436" s="144" t="s">
        <v>1633</v>
      </c>
      <c r="C436" s="145" t="s">
        <v>1634</v>
      </c>
      <c r="D436" s="146" t="s">
        <v>235</v>
      </c>
      <c r="E436" s="146" t="s">
        <v>1557</v>
      </c>
      <c r="F436" s="146" t="s">
        <v>1558</v>
      </c>
      <c r="G436" s="146" t="s">
        <v>1559</v>
      </c>
    </row>
    <row r="437" spans="1:7" x14ac:dyDescent="0.25">
      <c r="A437" s="143" t="s">
        <v>1635</v>
      </c>
      <c r="B437" s="144" t="s">
        <v>1636</v>
      </c>
      <c r="C437" s="145" t="s">
        <v>1637</v>
      </c>
      <c r="D437" s="146" t="s">
        <v>235</v>
      </c>
      <c r="E437" s="146" t="s">
        <v>1557</v>
      </c>
      <c r="F437" s="146" t="s">
        <v>1558</v>
      </c>
      <c r="G437" s="146" t="s">
        <v>1559</v>
      </c>
    </row>
    <row r="438" spans="1:7" x14ac:dyDescent="0.25">
      <c r="A438" s="143" t="s">
        <v>1638</v>
      </c>
      <c r="B438" s="144" t="s">
        <v>1639</v>
      </c>
      <c r="C438" s="145" t="s">
        <v>1640</v>
      </c>
      <c r="D438" s="146" t="s">
        <v>235</v>
      </c>
      <c r="E438" s="146" t="s">
        <v>1557</v>
      </c>
      <c r="F438" s="146" t="s">
        <v>1558</v>
      </c>
      <c r="G438" s="146" t="s">
        <v>1559</v>
      </c>
    </row>
    <row r="439" spans="1:7" x14ac:dyDescent="0.25">
      <c r="A439" s="143" t="s">
        <v>1641</v>
      </c>
      <c r="B439" s="144" t="s">
        <v>1642</v>
      </c>
      <c r="C439" s="145" t="s">
        <v>1643</v>
      </c>
      <c r="D439" s="146" t="s">
        <v>235</v>
      </c>
      <c r="E439" s="146" t="s">
        <v>1557</v>
      </c>
      <c r="F439" s="146" t="s">
        <v>1558</v>
      </c>
      <c r="G439" s="146" t="s">
        <v>1559</v>
      </c>
    </row>
    <row r="440" spans="1:7" x14ac:dyDescent="0.25">
      <c r="A440" s="143" t="s">
        <v>1644</v>
      </c>
      <c r="B440" s="144" t="s">
        <v>1645</v>
      </c>
      <c r="C440" s="145" t="s">
        <v>1646</v>
      </c>
      <c r="D440" s="146" t="s">
        <v>235</v>
      </c>
      <c r="E440" s="146" t="s">
        <v>1557</v>
      </c>
      <c r="F440" s="146" t="s">
        <v>1558</v>
      </c>
      <c r="G440" s="146" t="s">
        <v>1559</v>
      </c>
    </row>
    <row r="441" spans="1:7" x14ac:dyDescent="0.25">
      <c r="A441" s="143" t="s">
        <v>1647</v>
      </c>
      <c r="B441" s="144" t="s">
        <v>1648</v>
      </c>
      <c r="C441" s="145" t="s">
        <v>1649</v>
      </c>
      <c r="D441" s="146" t="s">
        <v>235</v>
      </c>
      <c r="E441" s="146" t="s">
        <v>1557</v>
      </c>
      <c r="F441" s="146" t="s">
        <v>1558</v>
      </c>
      <c r="G441" s="146" t="s">
        <v>1559</v>
      </c>
    </row>
    <row r="442" spans="1:7" x14ac:dyDescent="0.25">
      <c r="A442" s="143" t="s">
        <v>236</v>
      </c>
      <c r="B442" s="144" t="s">
        <v>237</v>
      </c>
      <c r="C442" s="145" t="s">
        <v>1650</v>
      </c>
      <c r="D442" s="146" t="s">
        <v>235</v>
      </c>
      <c r="E442" s="146" t="s">
        <v>1557</v>
      </c>
      <c r="F442" s="146" t="s">
        <v>1558</v>
      </c>
      <c r="G442" s="146" t="s">
        <v>1559</v>
      </c>
    </row>
    <row r="443" spans="1:7" x14ac:dyDescent="0.25">
      <c r="A443" s="143" t="s">
        <v>240</v>
      </c>
      <c r="B443" s="144" t="s">
        <v>241</v>
      </c>
      <c r="C443" s="145" t="s">
        <v>1651</v>
      </c>
      <c r="D443" s="146" t="s">
        <v>235</v>
      </c>
      <c r="E443" s="146" t="s">
        <v>1557</v>
      </c>
      <c r="F443" s="146" t="s">
        <v>1558</v>
      </c>
      <c r="G443" s="146" t="s">
        <v>1559</v>
      </c>
    </row>
    <row r="444" spans="1:7" x14ac:dyDescent="0.25">
      <c r="A444" s="143" t="s">
        <v>472</v>
      </c>
      <c r="B444" s="144" t="s">
        <v>473</v>
      </c>
      <c r="C444" s="145" t="s">
        <v>1652</v>
      </c>
      <c r="D444" s="146" t="s">
        <v>235</v>
      </c>
      <c r="E444" s="146" t="s">
        <v>1557</v>
      </c>
      <c r="F444" s="146" t="s">
        <v>1558</v>
      </c>
      <c r="G444" s="146" t="s">
        <v>1559</v>
      </c>
    </row>
    <row r="445" spans="1:7" x14ac:dyDescent="0.25">
      <c r="A445" s="143" t="s">
        <v>242</v>
      </c>
      <c r="B445" s="144" t="s">
        <v>243</v>
      </c>
      <c r="C445" s="145" t="s">
        <v>1653</v>
      </c>
      <c r="D445" s="146" t="s">
        <v>235</v>
      </c>
      <c r="E445" s="146" t="s">
        <v>1557</v>
      </c>
      <c r="F445" s="146" t="s">
        <v>1558</v>
      </c>
      <c r="G445" s="146" t="s">
        <v>1559</v>
      </c>
    </row>
    <row r="446" spans="1:7" x14ac:dyDescent="0.25">
      <c r="A446" s="143" t="s">
        <v>242</v>
      </c>
      <c r="B446" s="144" t="s">
        <v>1654</v>
      </c>
      <c r="C446" s="145" t="s">
        <v>1655</v>
      </c>
      <c r="D446" s="146" t="s">
        <v>235</v>
      </c>
      <c r="E446" s="146" t="s">
        <v>1557</v>
      </c>
      <c r="F446" s="146" t="s">
        <v>1558</v>
      </c>
      <c r="G446" s="146" t="s">
        <v>1559</v>
      </c>
    </row>
    <row r="447" spans="1:7" x14ac:dyDescent="0.25">
      <c r="A447" s="143" t="s">
        <v>1656</v>
      </c>
      <c r="B447" s="144" t="s">
        <v>1657</v>
      </c>
      <c r="C447" s="145" t="s">
        <v>1658</v>
      </c>
      <c r="D447" s="146" t="s">
        <v>235</v>
      </c>
      <c r="E447" s="146" t="s">
        <v>1557</v>
      </c>
      <c r="F447" s="146" t="s">
        <v>1558</v>
      </c>
      <c r="G447" s="146" t="s">
        <v>1559</v>
      </c>
    </row>
    <row r="448" spans="1:7" x14ac:dyDescent="0.25">
      <c r="A448" s="143" t="s">
        <v>1656</v>
      </c>
      <c r="B448" s="144" t="s">
        <v>1659</v>
      </c>
      <c r="C448" s="145" t="s">
        <v>1660</v>
      </c>
      <c r="D448" s="146" t="s">
        <v>235</v>
      </c>
      <c r="E448" s="146" t="s">
        <v>1557</v>
      </c>
      <c r="F448" s="146" t="s">
        <v>1558</v>
      </c>
      <c r="G448" s="146" t="s">
        <v>1559</v>
      </c>
    </row>
    <row r="449" spans="1:7" x14ac:dyDescent="0.25">
      <c r="A449" s="143" t="s">
        <v>1661</v>
      </c>
      <c r="B449" s="144" t="s">
        <v>1662</v>
      </c>
      <c r="C449" s="145" t="s">
        <v>1663</v>
      </c>
      <c r="D449" s="146" t="s">
        <v>235</v>
      </c>
      <c r="E449" s="146" t="s">
        <v>1557</v>
      </c>
      <c r="F449" s="146" t="s">
        <v>1558</v>
      </c>
      <c r="G449" s="146" t="s">
        <v>1559</v>
      </c>
    </row>
    <row r="450" spans="1:7" x14ac:dyDescent="0.25">
      <c r="A450" s="143" t="s">
        <v>1664</v>
      </c>
      <c r="B450" s="144" t="s">
        <v>1665</v>
      </c>
      <c r="C450" s="145" t="s">
        <v>1666</v>
      </c>
      <c r="D450" s="146" t="s">
        <v>235</v>
      </c>
      <c r="E450" s="146" t="s">
        <v>1557</v>
      </c>
      <c r="F450" s="146" t="s">
        <v>1558</v>
      </c>
      <c r="G450" s="146" t="s">
        <v>1559</v>
      </c>
    </row>
    <row r="451" spans="1:7" x14ac:dyDescent="0.25">
      <c r="A451" s="143" t="s">
        <v>452</v>
      </c>
      <c r="B451" s="144" t="s">
        <v>453</v>
      </c>
      <c r="C451" s="145" t="s">
        <v>1667</v>
      </c>
      <c r="D451" s="146" t="s">
        <v>235</v>
      </c>
      <c r="E451" s="146" t="s">
        <v>1557</v>
      </c>
      <c r="F451" s="146" t="s">
        <v>1558</v>
      </c>
      <c r="G451" s="146" t="s">
        <v>1559</v>
      </c>
    </row>
    <row r="452" spans="1:7" x14ac:dyDescent="0.25">
      <c r="A452" s="143" t="s">
        <v>1668</v>
      </c>
      <c r="B452" s="144" t="s">
        <v>1669</v>
      </c>
      <c r="C452" s="145" t="s">
        <v>1670</v>
      </c>
      <c r="D452" s="146" t="s">
        <v>235</v>
      </c>
      <c r="E452" s="146" t="s">
        <v>1557</v>
      </c>
      <c r="F452" s="146" t="s">
        <v>1558</v>
      </c>
      <c r="G452" s="146" t="s">
        <v>1559</v>
      </c>
    </row>
    <row r="453" spans="1:7" x14ac:dyDescent="0.25">
      <c r="A453" s="143" t="s">
        <v>1671</v>
      </c>
      <c r="B453" s="144" t="s">
        <v>1672</v>
      </c>
      <c r="C453" s="145" t="s">
        <v>1673</v>
      </c>
      <c r="D453" s="146" t="s">
        <v>235</v>
      </c>
      <c r="E453" s="146" t="s">
        <v>1557</v>
      </c>
      <c r="F453" s="146" t="s">
        <v>1558</v>
      </c>
      <c r="G453" s="146" t="s">
        <v>1559</v>
      </c>
    </row>
    <row r="454" spans="1:7" x14ac:dyDescent="0.25">
      <c r="A454" s="143" t="s">
        <v>1674</v>
      </c>
      <c r="B454" s="144" t="s">
        <v>1675</v>
      </c>
      <c r="C454" s="145" t="s">
        <v>1676</v>
      </c>
      <c r="D454" s="146" t="s">
        <v>235</v>
      </c>
      <c r="E454" s="146" t="s">
        <v>1557</v>
      </c>
      <c r="F454" s="146" t="s">
        <v>1558</v>
      </c>
      <c r="G454" s="146" t="s">
        <v>1559</v>
      </c>
    </row>
    <row r="455" spans="1:7" x14ac:dyDescent="0.25">
      <c r="A455" s="143" t="s">
        <v>244</v>
      </c>
      <c r="B455" s="144" t="s">
        <v>245</v>
      </c>
      <c r="C455" s="145" t="s">
        <v>1677</v>
      </c>
      <c r="D455" s="146" t="s">
        <v>235</v>
      </c>
      <c r="E455" s="146" t="s">
        <v>1557</v>
      </c>
      <c r="F455" s="146" t="s">
        <v>1558</v>
      </c>
      <c r="G455" s="146" t="s">
        <v>1559</v>
      </c>
    </row>
    <row r="456" spans="1:7" x14ac:dyDescent="0.25">
      <c r="A456" s="143" t="s">
        <v>1678</v>
      </c>
      <c r="B456" s="144" t="s">
        <v>1679</v>
      </c>
      <c r="C456" s="145" t="s">
        <v>1680</v>
      </c>
      <c r="D456" s="146" t="s">
        <v>235</v>
      </c>
      <c r="E456" s="146" t="s">
        <v>1557</v>
      </c>
      <c r="F456" s="146" t="s">
        <v>1558</v>
      </c>
      <c r="G456" s="146" t="s">
        <v>1559</v>
      </c>
    </row>
    <row r="457" spans="1:7" x14ac:dyDescent="0.25">
      <c r="A457" s="147" t="s">
        <v>1681</v>
      </c>
      <c r="B457" s="148" t="s">
        <v>1682</v>
      </c>
      <c r="C457" s="149" t="s">
        <v>1683</v>
      </c>
      <c r="D457" s="146" t="s">
        <v>235</v>
      </c>
      <c r="E457" s="146" t="s">
        <v>1557</v>
      </c>
      <c r="F457" s="146" t="s">
        <v>1558</v>
      </c>
      <c r="G457" s="146" t="s">
        <v>1559</v>
      </c>
    </row>
    <row r="458" spans="1:7" x14ac:dyDescent="0.25">
      <c r="A458" s="143" t="s">
        <v>1684</v>
      </c>
      <c r="B458" s="144" t="s">
        <v>1685</v>
      </c>
      <c r="C458" s="145" t="s">
        <v>1686</v>
      </c>
      <c r="D458" s="146" t="s">
        <v>404</v>
      </c>
      <c r="E458" s="146" t="s">
        <v>1687</v>
      </c>
      <c r="F458" s="146" t="s">
        <v>1688</v>
      </c>
      <c r="G458" s="146" t="s">
        <v>1559</v>
      </c>
    </row>
    <row r="459" spans="1:7" x14ac:dyDescent="0.25">
      <c r="A459" s="143" t="s">
        <v>1689</v>
      </c>
      <c r="B459" s="144" t="s">
        <v>1690</v>
      </c>
      <c r="C459" s="145" t="s">
        <v>1691</v>
      </c>
      <c r="D459" s="146" t="s">
        <v>404</v>
      </c>
      <c r="E459" s="146" t="s">
        <v>1687</v>
      </c>
      <c r="F459" s="146" t="s">
        <v>1688</v>
      </c>
      <c r="G459" s="146" t="s">
        <v>1559</v>
      </c>
    </row>
    <row r="460" spans="1:7" x14ac:dyDescent="0.25">
      <c r="A460" s="143" t="s">
        <v>1692</v>
      </c>
      <c r="B460" s="144" t="s">
        <v>1693</v>
      </c>
      <c r="C460" s="145" t="s">
        <v>1694</v>
      </c>
      <c r="D460" s="146" t="s">
        <v>404</v>
      </c>
      <c r="E460" s="146" t="s">
        <v>1687</v>
      </c>
      <c r="F460" s="146" t="s">
        <v>1688</v>
      </c>
      <c r="G460" s="146" t="s">
        <v>1559</v>
      </c>
    </row>
    <row r="461" spans="1:7" x14ac:dyDescent="0.25">
      <c r="A461" s="143" t="s">
        <v>1695</v>
      </c>
      <c r="B461" s="144" t="s">
        <v>1608</v>
      </c>
      <c r="C461" s="145" t="s">
        <v>1696</v>
      </c>
      <c r="D461" s="146" t="s">
        <v>404</v>
      </c>
      <c r="E461" s="146" t="s">
        <v>1687</v>
      </c>
      <c r="F461" s="146" t="s">
        <v>1688</v>
      </c>
      <c r="G461" s="146" t="s">
        <v>1559</v>
      </c>
    </row>
    <row r="462" spans="1:7" x14ac:dyDescent="0.25">
      <c r="A462" s="143" t="s">
        <v>1697</v>
      </c>
      <c r="B462" s="144" t="s">
        <v>1698</v>
      </c>
      <c r="C462" s="145" t="s">
        <v>1699</v>
      </c>
      <c r="D462" s="146" t="s">
        <v>404</v>
      </c>
      <c r="E462" s="146" t="s">
        <v>1687</v>
      </c>
      <c r="F462" s="146" t="s">
        <v>1688</v>
      </c>
      <c r="G462" s="146" t="s">
        <v>1559</v>
      </c>
    </row>
    <row r="463" spans="1:7" x14ac:dyDescent="0.25">
      <c r="A463" s="143" t="s">
        <v>405</v>
      </c>
      <c r="B463" s="144" t="s">
        <v>406</v>
      </c>
      <c r="C463" s="145" t="s">
        <v>1700</v>
      </c>
      <c r="D463" s="146" t="s">
        <v>404</v>
      </c>
      <c r="E463" s="146" t="s">
        <v>1687</v>
      </c>
      <c r="F463" s="146" t="s">
        <v>1688</v>
      </c>
      <c r="G463" s="146" t="s">
        <v>1559</v>
      </c>
    </row>
    <row r="464" spans="1:7" x14ac:dyDescent="0.25">
      <c r="A464" s="143" t="s">
        <v>1701</v>
      </c>
      <c r="B464" s="144" t="s">
        <v>1702</v>
      </c>
      <c r="C464" s="145" t="s">
        <v>1703</v>
      </c>
      <c r="D464" s="146" t="s">
        <v>404</v>
      </c>
      <c r="E464" s="146" t="s">
        <v>1687</v>
      </c>
      <c r="F464" s="146" t="s">
        <v>1688</v>
      </c>
      <c r="G464" s="146" t="s">
        <v>1559</v>
      </c>
    </row>
    <row r="465" spans="1:7" x14ac:dyDescent="0.25">
      <c r="A465" s="143" t="s">
        <v>1704</v>
      </c>
      <c r="B465" s="144" t="s">
        <v>1702</v>
      </c>
      <c r="C465" s="145" t="s">
        <v>1705</v>
      </c>
      <c r="D465" s="146" t="s">
        <v>404</v>
      </c>
      <c r="E465" s="146" t="s">
        <v>1687</v>
      </c>
      <c r="F465" s="146" t="s">
        <v>1688</v>
      </c>
      <c r="G465" s="146" t="s">
        <v>1559</v>
      </c>
    </row>
    <row r="466" spans="1:7" x14ac:dyDescent="0.25">
      <c r="A466" s="143" t="s">
        <v>458</v>
      </c>
      <c r="B466" s="144" t="s">
        <v>459</v>
      </c>
      <c r="C466" s="145" t="s">
        <v>1706</v>
      </c>
      <c r="D466" s="146" t="s">
        <v>223</v>
      </c>
      <c r="E466" s="146" t="s">
        <v>1707</v>
      </c>
      <c r="F466" s="146" t="s">
        <v>1708</v>
      </c>
      <c r="G466" s="146" t="s">
        <v>1709</v>
      </c>
    </row>
    <row r="467" spans="1:7" x14ac:dyDescent="0.25">
      <c r="A467" s="143" t="s">
        <v>238</v>
      </c>
      <c r="B467" s="144" t="s">
        <v>239</v>
      </c>
      <c r="C467" s="145" t="s">
        <v>1710</v>
      </c>
      <c r="D467" s="146" t="s">
        <v>223</v>
      </c>
      <c r="E467" s="146" t="s">
        <v>1707</v>
      </c>
      <c r="F467" s="146" t="s">
        <v>1708</v>
      </c>
      <c r="G467" s="146" t="s">
        <v>1709</v>
      </c>
    </row>
    <row r="468" spans="1:7" x14ac:dyDescent="0.25">
      <c r="A468" s="143" t="s">
        <v>1711</v>
      </c>
      <c r="B468" s="144" t="s">
        <v>1712</v>
      </c>
      <c r="C468" s="145" t="s">
        <v>1713</v>
      </c>
      <c r="D468" s="146" t="s">
        <v>223</v>
      </c>
      <c r="E468" s="146" t="s">
        <v>1707</v>
      </c>
      <c r="F468" s="146" t="s">
        <v>1708</v>
      </c>
      <c r="G468" s="146" t="s">
        <v>1709</v>
      </c>
    </row>
    <row r="469" spans="1:7" x14ac:dyDescent="0.25">
      <c r="A469" s="143" t="s">
        <v>246</v>
      </c>
      <c r="B469" s="144" t="s">
        <v>247</v>
      </c>
      <c r="C469" s="145" t="s">
        <v>1714</v>
      </c>
      <c r="D469" s="146" t="s">
        <v>223</v>
      </c>
      <c r="E469" s="146" t="s">
        <v>1707</v>
      </c>
      <c r="F469" s="146" t="s">
        <v>1708</v>
      </c>
      <c r="G469" s="146" t="s">
        <v>1709</v>
      </c>
    </row>
    <row r="470" spans="1:7" x14ac:dyDescent="0.25">
      <c r="A470" s="143" t="s">
        <v>1715</v>
      </c>
      <c r="B470" s="144" t="s">
        <v>1716</v>
      </c>
      <c r="C470" s="145" t="s">
        <v>1717</v>
      </c>
      <c r="D470" s="146" t="s">
        <v>223</v>
      </c>
      <c r="E470" s="146" t="s">
        <v>1707</v>
      </c>
      <c r="F470" s="146" t="s">
        <v>1708</v>
      </c>
      <c r="G470" s="146" t="s">
        <v>1709</v>
      </c>
    </row>
    <row r="471" spans="1:7" x14ac:dyDescent="0.25">
      <c r="A471" s="143" t="s">
        <v>369</v>
      </c>
      <c r="B471" s="144" t="s">
        <v>370</v>
      </c>
      <c r="C471" s="145" t="s">
        <v>1718</v>
      </c>
      <c r="D471" s="146" t="s">
        <v>223</v>
      </c>
      <c r="E471" s="146" t="s">
        <v>1707</v>
      </c>
      <c r="F471" s="146" t="s">
        <v>1708</v>
      </c>
      <c r="G471" s="146" t="s">
        <v>1709</v>
      </c>
    </row>
    <row r="472" spans="1:7" x14ac:dyDescent="0.25">
      <c r="A472" s="143" t="s">
        <v>224</v>
      </c>
      <c r="B472" s="144" t="s">
        <v>225</v>
      </c>
      <c r="C472" s="145" t="s">
        <v>1719</v>
      </c>
      <c r="D472" s="146" t="s">
        <v>223</v>
      </c>
      <c r="E472" s="146" t="s">
        <v>1707</v>
      </c>
      <c r="F472" s="146" t="s">
        <v>1708</v>
      </c>
      <c r="G472" s="146" t="s">
        <v>1709</v>
      </c>
    </row>
    <row r="473" spans="1:7" x14ac:dyDescent="0.25">
      <c r="A473" s="143" t="s">
        <v>300</v>
      </c>
      <c r="B473" s="144" t="s">
        <v>301</v>
      </c>
      <c r="C473" s="145" t="s">
        <v>1720</v>
      </c>
      <c r="D473" s="146" t="s">
        <v>223</v>
      </c>
      <c r="E473" s="146" t="s">
        <v>1707</v>
      </c>
      <c r="F473" s="146" t="s">
        <v>1708</v>
      </c>
      <c r="G473" s="146" t="s">
        <v>1709</v>
      </c>
    </row>
    <row r="474" spans="1:7" x14ac:dyDescent="0.25">
      <c r="A474" s="143" t="s">
        <v>302</v>
      </c>
      <c r="B474" s="144" t="s">
        <v>303</v>
      </c>
      <c r="C474" s="145" t="s">
        <v>1721</v>
      </c>
      <c r="D474" s="146" t="s">
        <v>223</v>
      </c>
      <c r="E474" s="146" t="s">
        <v>1707</v>
      </c>
      <c r="F474" s="146" t="s">
        <v>1708</v>
      </c>
      <c r="G474" s="146" t="s">
        <v>1709</v>
      </c>
    </row>
    <row r="475" spans="1:7" x14ac:dyDescent="0.25">
      <c r="A475" s="143" t="s">
        <v>294</v>
      </c>
      <c r="B475" s="144" t="s">
        <v>295</v>
      </c>
      <c r="C475" s="145" t="s">
        <v>1722</v>
      </c>
      <c r="D475" s="146" t="s">
        <v>223</v>
      </c>
      <c r="E475" s="146" t="s">
        <v>1707</v>
      </c>
      <c r="F475" s="146" t="s">
        <v>1708</v>
      </c>
      <c r="G475" s="146" t="s">
        <v>1709</v>
      </c>
    </row>
    <row r="476" spans="1:7" x14ac:dyDescent="0.25">
      <c r="A476" s="143" t="s">
        <v>1723</v>
      </c>
      <c r="B476" s="144" t="s">
        <v>1724</v>
      </c>
      <c r="C476" s="145" t="s">
        <v>1725</v>
      </c>
      <c r="D476" s="146" t="s">
        <v>223</v>
      </c>
      <c r="E476" s="146" t="s">
        <v>1707</v>
      </c>
      <c r="F476" s="146" t="s">
        <v>1708</v>
      </c>
      <c r="G476" s="146" t="s">
        <v>1709</v>
      </c>
    </row>
    <row r="477" spans="1:7" x14ac:dyDescent="0.25">
      <c r="A477" s="143" t="s">
        <v>411</v>
      </c>
      <c r="B477" s="144" t="s">
        <v>412</v>
      </c>
      <c r="C477" s="145" t="s">
        <v>1726</v>
      </c>
      <c r="D477" s="146" t="s">
        <v>220</v>
      </c>
      <c r="E477" s="146" t="s">
        <v>1727</v>
      </c>
      <c r="F477" s="146" t="s">
        <v>1728</v>
      </c>
      <c r="G477" s="146" t="s">
        <v>1709</v>
      </c>
    </row>
    <row r="478" spans="1:7" x14ac:dyDescent="0.25">
      <c r="A478" s="143" t="s">
        <v>221</v>
      </c>
      <c r="B478" s="144" t="s">
        <v>222</v>
      </c>
      <c r="C478" s="145" t="s">
        <v>1729</v>
      </c>
      <c r="D478" s="146" t="s">
        <v>220</v>
      </c>
      <c r="E478" s="146" t="s">
        <v>1727</v>
      </c>
      <c r="F478" s="146" t="s">
        <v>1728</v>
      </c>
      <c r="G478" s="146" t="s">
        <v>1709</v>
      </c>
    </row>
    <row r="479" spans="1:7" x14ac:dyDescent="0.25">
      <c r="A479" s="143" t="s">
        <v>1730</v>
      </c>
      <c r="B479" s="144" t="s">
        <v>1731</v>
      </c>
      <c r="C479" s="145" t="s">
        <v>1732</v>
      </c>
      <c r="D479" s="146" t="s">
        <v>220</v>
      </c>
      <c r="E479" s="146" t="s">
        <v>1727</v>
      </c>
      <c r="F479" s="146" t="s">
        <v>1728</v>
      </c>
      <c r="G479" s="146" t="s">
        <v>1709</v>
      </c>
    </row>
    <row r="480" spans="1:7" x14ac:dyDescent="0.25">
      <c r="A480" s="143" t="s">
        <v>1730</v>
      </c>
      <c r="B480" s="144" t="s">
        <v>1733</v>
      </c>
      <c r="C480" s="145" t="s">
        <v>1734</v>
      </c>
      <c r="D480" s="146" t="s">
        <v>220</v>
      </c>
      <c r="E480" s="146" t="s">
        <v>1727</v>
      </c>
      <c r="F480" s="146" t="s">
        <v>1728</v>
      </c>
      <c r="G480" s="146" t="s">
        <v>1709</v>
      </c>
    </row>
    <row r="481" spans="1:7" x14ac:dyDescent="0.25">
      <c r="A481" s="143" t="s">
        <v>1735</v>
      </c>
      <c r="B481" s="144" t="s">
        <v>1736</v>
      </c>
      <c r="C481" s="145" t="s">
        <v>1737</v>
      </c>
      <c r="D481" s="146" t="s">
        <v>220</v>
      </c>
      <c r="E481" s="146" t="s">
        <v>1727</v>
      </c>
      <c r="F481" s="146" t="s">
        <v>1728</v>
      </c>
      <c r="G481" s="146" t="s">
        <v>1709</v>
      </c>
    </row>
    <row r="482" spans="1:7" x14ac:dyDescent="0.25">
      <c r="A482" s="143" t="s">
        <v>216</v>
      </c>
      <c r="B482" s="144" t="s">
        <v>217</v>
      </c>
      <c r="C482" s="145" t="s">
        <v>1738</v>
      </c>
      <c r="D482" s="146" t="s">
        <v>168</v>
      </c>
      <c r="E482" s="146" t="s">
        <v>1739</v>
      </c>
      <c r="F482" s="146" t="s">
        <v>1740</v>
      </c>
      <c r="G482" s="146" t="s">
        <v>1709</v>
      </c>
    </row>
    <row r="483" spans="1:7" x14ac:dyDescent="0.25">
      <c r="A483" s="143" t="s">
        <v>169</v>
      </c>
      <c r="B483" s="144" t="s">
        <v>170</v>
      </c>
      <c r="C483" s="145" t="s">
        <v>1741</v>
      </c>
      <c r="D483" s="146" t="s">
        <v>168</v>
      </c>
      <c r="E483" s="146" t="s">
        <v>1739</v>
      </c>
      <c r="F483" s="146" t="s">
        <v>1740</v>
      </c>
      <c r="G483" s="146" t="s">
        <v>1709</v>
      </c>
    </row>
    <row r="484" spans="1:7" x14ac:dyDescent="0.25">
      <c r="A484" s="143" t="s">
        <v>265</v>
      </c>
      <c r="B484" s="144" t="s">
        <v>266</v>
      </c>
      <c r="C484" s="145" t="s">
        <v>1742</v>
      </c>
      <c r="D484" s="146" t="s">
        <v>168</v>
      </c>
      <c r="E484" s="146" t="s">
        <v>1739</v>
      </c>
      <c r="F484" s="146" t="s">
        <v>1740</v>
      </c>
      <c r="G484" s="146" t="s">
        <v>1709</v>
      </c>
    </row>
    <row r="485" spans="1:7" x14ac:dyDescent="0.25">
      <c r="A485" s="143" t="s">
        <v>1743</v>
      </c>
      <c r="B485" s="144" t="s">
        <v>1744</v>
      </c>
      <c r="C485" s="145" t="s">
        <v>1745</v>
      </c>
      <c r="D485" s="146" t="s">
        <v>168</v>
      </c>
      <c r="E485" s="146" t="s">
        <v>1739</v>
      </c>
      <c r="F485" s="146" t="s">
        <v>1740</v>
      </c>
      <c r="G485" s="146" t="s">
        <v>1709</v>
      </c>
    </row>
    <row r="486" spans="1:7" x14ac:dyDescent="0.25">
      <c r="A486" s="143" t="s">
        <v>1746</v>
      </c>
      <c r="B486" s="144" t="s">
        <v>1747</v>
      </c>
      <c r="C486" s="145" t="s">
        <v>1748</v>
      </c>
      <c r="D486" s="146" t="s">
        <v>371</v>
      </c>
      <c r="E486" s="146" t="s">
        <v>1749</v>
      </c>
      <c r="F486" s="146" t="s">
        <v>1750</v>
      </c>
      <c r="G486" s="146" t="s">
        <v>1709</v>
      </c>
    </row>
    <row r="487" spans="1:7" x14ac:dyDescent="0.25">
      <c r="A487" s="143" t="s">
        <v>372</v>
      </c>
      <c r="B487" s="144" t="s">
        <v>373</v>
      </c>
      <c r="C487" s="145" t="s">
        <v>1751</v>
      </c>
      <c r="D487" s="146" t="s">
        <v>371</v>
      </c>
      <c r="E487" s="146" t="s">
        <v>1749</v>
      </c>
      <c r="F487" s="146" t="s">
        <v>1750</v>
      </c>
      <c r="G487" s="146" t="s">
        <v>1709</v>
      </c>
    </row>
    <row r="488" spans="1:7" x14ac:dyDescent="0.25">
      <c r="A488" s="143" t="s">
        <v>388</v>
      </c>
      <c r="B488" s="144" t="s">
        <v>389</v>
      </c>
      <c r="C488" s="145" t="s">
        <v>1752</v>
      </c>
      <c r="D488" s="146" t="s">
        <v>371</v>
      </c>
      <c r="E488" s="146" t="s">
        <v>1749</v>
      </c>
      <c r="F488" s="146" t="s">
        <v>1750</v>
      </c>
      <c r="G488" s="146" t="s">
        <v>1709</v>
      </c>
    </row>
    <row r="489" spans="1:7" x14ac:dyDescent="0.25">
      <c r="A489" s="143" t="s">
        <v>1753</v>
      </c>
      <c r="B489" s="144" t="s">
        <v>1754</v>
      </c>
      <c r="C489" s="145" t="s">
        <v>1755</v>
      </c>
      <c r="D489" s="146" t="s">
        <v>248</v>
      </c>
      <c r="E489" s="146" t="s">
        <v>1756</v>
      </c>
      <c r="F489" s="146" t="s">
        <v>1757</v>
      </c>
      <c r="G489" s="146" t="s">
        <v>1709</v>
      </c>
    </row>
    <row r="490" spans="1:7" x14ac:dyDescent="0.25">
      <c r="A490" s="143" t="s">
        <v>1758</v>
      </c>
      <c r="B490" s="144" t="s">
        <v>1759</v>
      </c>
      <c r="C490" s="145" t="s">
        <v>1760</v>
      </c>
      <c r="D490" s="146" t="s">
        <v>248</v>
      </c>
      <c r="E490" s="146" t="s">
        <v>1756</v>
      </c>
      <c r="F490" s="146" t="s">
        <v>1757</v>
      </c>
      <c r="G490" s="146" t="s">
        <v>1709</v>
      </c>
    </row>
    <row r="491" spans="1:7" x14ac:dyDescent="0.25">
      <c r="A491" s="143" t="s">
        <v>1761</v>
      </c>
      <c r="B491" s="144" t="s">
        <v>1762</v>
      </c>
      <c r="C491" s="145" t="s">
        <v>1763</v>
      </c>
      <c r="D491" s="146" t="s">
        <v>248</v>
      </c>
      <c r="E491" s="146" t="s">
        <v>1756</v>
      </c>
      <c r="F491" s="146" t="s">
        <v>1757</v>
      </c>
      <c r="G491" s="146" t="s">
        <v>1709</v>
      </c>
    </row>
    <row r="492" spans="1:7" x14ac:dyDescent="0.25">
      <c r="A492" s="143" t="s">
        <v>1764</v>
      </c>
      <c r="B492" s="144" t="s">
        <v>1765</v>
      </c>
      <c r="C492" s="145" t="s">
        <v>1766</v>
      </c>
      <c r="D492" s="146" t="s">
        <v>248</v>
      </c>
      <c r="E492" s="146" t="s">
        <v>1756</v>
      </c>
      <c r="F492" s="146" t="s">
        <v>1757</v>
      </c>
      <c r="G492" s="146" t="s">
        <v>1709</v>
      </c>
    </row>
    <row r="493" spans="1:7" x14ac:dyDescent="0.25">
      <c r="A493" s="143" t="s">
        <v>1767</v>
      </c>
      <c r="B493" s="144" t="s">
        <v>1768</v>
      </c>
      <c r="C493" s="145" t="s">
        <v>1769</v>
      </c>
      <c r="D493" s="146" t="s">
        <v>248</v>
      </c>
      <c r="E493" s="146" t="s">
        <v>1756</v>
      </c>
      <c r="F493" s="146" t="s">
        <v>1757</v>
      </c>
      <c r="G493" s="146" t="s">
        <v>1709</v>
      </c>
    </row>
    <row r="494" spans="1:7" x14ac:dyDescent="0.25">
      <c r="A494" s="143" t="s">
        <v>1770</v>
      </c>
      <c r="B494" s="144" t="s">
        <v>1771</v>
      </c>
      <c r="C494" s="145" t="s">
        <v>1772</v>
      </c>
      <c r="D494" s="146" t="s">
        <v>248</v>
      </c>
      <c r="E494" s="146" t="s">
        <v>1756</v>
      </c>
      <c r="F494" s="146" t="s">
        <v>1757</v>
      </c>
      <c r="G494" s="146" t="s">
        <v>1709</v>
      </c>
    </row>
    <row r="495" spans="1:7" x14ac:dyDescent="0.25">
      <c r="A495" s="143" t="s">
        <v>317</v>
      </c>
      <c r="B495" s="144" t="s">
        <v>318</v>
      </c>
      <c r="C495" s="145" t="s">
        <v>1773</v>
      </c>
      <c r="D495" s="146" t="s">
        <v>248</v>
      </c>
      <c r="E495" s="146" t="s">
        <v>1756</v>
      </c>
      <c r="F495" s="146" t="s">
        <v>1757</v>
      </c>
      <c r="G495" s="146" t="s">
        <v>1709</v>
      </c>
    </row>
    <row r="496" spans="1:7" x14ac:dyDescent="0.25">
      <c r="A496" s="143" t="s">
        <v>1774</v>
      </c>
      <c r="B496" s="144" t="s">
        <v>1775</v>
      </c>
      <c r="C496" s="145" t="s">
        <v>1776</v>
      </c>
      <c r="D496" s="146" t="s">
        <v>248</v>
      </c>
      <c r="E496" s="146" t="s">
        <v>1756</v>
      </c>
      <c r="F496" s="146" t="s">
        <v>1757</v>
      </c>
      <c r="G496" s="146" t="s">
        <v>1709</v>
      </c>
    </row>
    <row r="497" spans="1:7" x14ac:dyDescent="0.25">
      <c r="A497" s="143" t="s">
        <v>304</v>
      </c>
      <c r="B497" s="144" t="s">
        <v>305</v>
      </c>
      <c r="C497" s="145" t="s">
        <v>1777</v>
      </c>
      <c r="D497" s="146" t="s">
        <v>248</v>
      </c>
      <c r="E497" s="146" t="s">
        <v>1756</v>
      </c>
      <c r="F497" s="146" t="s">
        <v>1757</v>
      </c>
      <c r="G497" s="146" t="s">
        <v>1709</v>
      </c>
    </row>
    <row r="498" spans="1:7" x14ac:dyDescent="0.25">
      <c r="A498" s="143" t="s">
        <v>1778</v>
      </c>
      <c r="B498" s="144" t="s">
        <v>1779</v>
      </c>
      <c r="C498" s="145" t="s">
        <v>1780</v>
      </c>
      <c r="D498" s="146" t="s">
        <v>248</v>
      </c>
      <c r="E498" s="146" t="s">
        <v>1756</v>
      </c>
      <c r="F498" s="146" t="s">
        <v>1757</v>
      </c>
      <c r="G498" s="146" t="s">
        <v>1709</v>
      </c>
    </row>
    <row r="499" spans="1:7" x14ac:dyDescent="0.25">
      <c r="A499" s="143" t="s">
        <v>1781</v>
      </c>
      <c r="B499" s="144" t="s">
        <v>1782</v>
      </c>
      <c r="C499" s="145" t="s">
        <v>1783</v>
      </c>
      <c r="D499" s="146" t="s">
        <v>248</v>
      </c>
      <c r="E499" s="146" t="s">
        <v>1756</v>
      </c>
      <c r="F499" s="146" t="s">
        <v>1757</v>
      </c>
      <c r="G499" s="146" t="s">
        <v>1709</v>
      </c>
    </row>
    <row r="500" spans="1:7" x14ac:dyDescent="0.25">
      <c r="A500" s="143" t="s">
        <v>1784</v>
      </c>
      <c r="B500" s="144" t="s">
        <v>1785</v>
      </c>
      <c r="C500" s="145" t="s">
        <v>1786</v>
      </c>
      <c r="D500" s="146" t="s">
        <v>248</v>
      </c>
      <c r="E500" s="146" t="s">
        <v>1756</v>
      </c>
      <c r="F500" s="146" t="s">
        <v>1757</v>
      </c>
      <c r="G500" s="146" t="s">
        <v>1709</v>
      </c>
    </row>
    <row r="501" spans="1:7" x14ac:dyDescent="0.25">
      <c r="A501" s="143" t="s">
        <v>1787</v>
      </c>
      <c r="B501" s="144" t="s">
        <v>1788</v>
      </c>
      <c r="C501" s="145" t="s">
        <v>1789</v>
      </c>
      <c r="D501" s="146" t="s">
        <v>248</v>
      </c>
      <c r="E501" s="146" t="s">
        <v>1756</v>
      </c>
      <c r="F501" s="146" t="s">
        <v>1757</v>
      </c>
      <c r="G501" s="146" t="s">
        <v>1709</v>
      </c>
    </row>
    <row r="502" spans="1:7" x14ac:dyDescent="0.25">
      <c r="A502" s="143" t="s">
        <v>1790</v>
      </c>
      <c r="B502" s="144" t="s">
        <v>1791</v>
      </c>
      <c r="C502" s="145" t="s">
        <v>1792</v>
      </c>
      <c r="D502" s="146" t="s">
        <v>248</v>
      </c>
      <c r="E502" s="146" t="s">
        <v>1756</v>
      </c>
      <c r="F502" s="146" t="s">
        <v>1757</v>
      </c>
      <c r="G502" s="146" t="s">
        <v>1709</v>
      </c>
    </row>
    <row r="503" spans="1:7" x14ac:dyDescent="0.25">
      <c r="A503" s="143" t="s">
        <v>1793</v>
      </c>
      <c r="B503" s="144" t="s">
        <v>1794</v>
      </c>
      <c r="C503" s="145" t="s">
        <v>1795</v>
      </c>
      <c r="D503" s="146" t="s">
        <v>248</v>
      </c>
      <c r="E503" s="146" t="s">
        <v>1756</v>
      </c>
      <c r="F503" s="146" t="s">
        <v>1757</v>
      </c>
      <c r="G503" s="146" t="s">
        <v>1709</v>
      </c>
    </row>
    <row r="504" spans="1:7" x14ac:dyDescent="0.25">
      <c r="A504" s="143" t="s">
        <v>309</v>
      </c>
      <c r="B504" s="144" t="s">
        <v>310</v>
      </c>
      <c r="C504" s="145" t="s">
        <v>1796</v>
      </c>
      <c r="D504" s="146" t="s">
        <v>248</v>
      </c>
      <c r="E504" s="146" t="s">
        <v>1756</v>
      </c>
      <c r="F504" s="146" t="s">
        <v>1757</v>
      </c>
      <c r="G504" s="146" t="s">
        <v>1709</v>
      </c>
    </row>
    <row r="505" spans="1:7" x14ac:dyDescent="0.25">
      <c r="A505" s="143" t="s">
        <v>267</v>
      </c>
      <c r="B505" s="144" t="s">
        <v>268</v>
      </c>
      <c r="C505" s="145" t="s">
        <v>1797</v>
      </c>
      <c r="D505" s="146" t="s">
        <v>248</v>
      </c>
      <c r="E505" s="146" t="s">
        <v>1756</v>
      </c>
      <c r="F505" s="146" t="s">
        <v>1757</v>
      </c>
      <c r="G505" s="146" t="s">
        <v>1709</v>
      </c>
    </row>
    <row r="506" spans="1:7" x14ac:dyDescent="0.25">
      <c r="A506" s="143" t="s">
        <v>273</v>
      </c>
      <c r="B506" s="144" t="s">
        <v>274</v>
      </c>
      <c r="C506" s="145" t="s">
        <v>1798</v>
      </c>
      <c r="D506" s="146" t="s">
        <v>248</v>
      </c>
      <c r="E506" s="146" t="s">
        <v>1756</v>
      </c>
      <c r="F506" s="146" t="s">
        <v>1757</v>
      </c>
      <c r="G506" s="146" t="s">
        <v>1709</v>
      </c>
    </row>
    <row r="507" spans="1:7" x14ac:dyDescent="0.25">
      <c r="A507" s="143" t="s">
        <v>311</v>
      </c>
      <c r="B507" s="144" t="s">
        <v>312</v>
      </c>
      <c r="C507" s="145" t="s">
        <v>1799</v>
      </c>
      <c r="D507" s="146" t="s">
        <v>248</v>
      </c>
      <c r="E507" s="146" t="s">
        <v>1756</v>
      </c>
      <c r="F507" s="146" t="s">
        <v>1757</v>
      </c>
      <c r="G507" s="146" t="s">
        <v>1709</v>
      </c>
    </row>
    <row r="508" spans="1:7" x14ac:dyDescent="0.25">
      <c r="A508" s="143" t="s">
        <v>313</v>
      </c>
      <c r="B508" s="144" t="s">
        <v>314</v>
      </c>
      <c r="C508" s="145" t="s">
        <v>1800</v>
      </c>
      <c r="D508" s="146" t="s">
        <v>248</v>
      </c>
      <c r="E508" s="146" t="s">
        <v>1756</v>
      </c>
      <c r="F508" s="146" t="s">
        <v>1757</v>
      </c>
      <c r="G508" s="146" t="s">
        <v>1709</v>
      </c>
    </row>
    <row r="509" spans="1:7" x14ac:dyDescent="0.25">
      <c r="A509" s="143" t="s">
        <v>271</v>
      </c>
      <c r="B509" s="144" t="s">
        <v>272</v>
      </c>
      <c r="C509" s="145" t="s">
        <v>1801</v>
      </c>
      <c r="D509" s="146" t="s">
        <v>248</v>
      </c>
      <c r="E509" s="146" t="s">
        <v>1756</v>
      </c>
      <c r="F509" s="146" t="s">
        <v>1757</v>
      </c>
      <c r="G509" s="146" t="s">
        <v>1709</v>
      </c>
    </row>
    <row r="510" spans="1:7" x14ac:dyDescent="0.25">
      <c r="A510" s="143" t="s">
        <v>249</v>
      </c>
      <c r="B510" s="144" t="s">
        <v>250</v>
      </c>
      <c r="C510" s="145" t="s">
        <v>1802</v>
      </c>
      <c r="D510" s="146" t="s">
        <v>248</v>
      </c>
      <c r="E510" s="146" t="s">
        <v>1756</v>
      </c>
      <c r="F510" s="146" t="s">
        <v>1757</v>
      </c>
      <c r="G510" s="146" t="s">
        <v>1709</v>
      </c>
    </row>
    <row r="511" spans="1:7" x14ac:dyDescent="0.25">
      <c r="A511" s="143" t="s">
        <v>1803</v>
      </c>
      <c r="B511" s="144" t="s">
        <v>1804</v>
      </c>
      <c r="C511" s="145" t="s">
        <v>1805</v>
      </c>
      <c r="D511" s="146" t="s">
        <v>248</v>
      </c>
      <c r="E511" s="146" t="s">
        <v>1756</v>
      </c>
      <c r="F511" s="146" t="s">
        <v>1757</v>
      </c>
      <c r="G511" s="146" t="s">
        <v>1709</v>
      </c>
    </row>
    <row r="512" spans="1:7" x14ac:dyDescent="0.25">
      <c r="A512" s="143" t="s">
        <v>1806</v>
      </c>
      <c r="B512" s="144" t="s">
        <v>1807</v>
      </c>
      <c r="C512" s="145" t="s">
        <v>1808</v>
      </c>
      <c r="D512" s="146" t="s">
        <v>248</v>
      </c>
      <c r="E512" s="146" t="s">
        <v>1756</v>
      </c>
      <c r="F512" s="146" t="s">
        <v>1757</v>
      </c>
      <c r="G512" s="146" t="s">
        <v>1709</v>
      </c>
    </row>
    <row r="513" spans="1:7" x14ac:dyDescent="0.25">
      <c r="A513" s="143" t="s">
        <v>185</v>
      </c>
      <c r="B513" s="144" t="s">
        <v>186</v>
      </c>
      <c r="C513" s="145" t="s">
        <v>1809</v>
      </c>
      <c r="D513" s="146" t="s">
        <v>184</v>
      </c>
      <c r="E513" s="146" t="s">
        <v>1810</v>
      </c>
      <c r="F513" s="146" t="s">
        <v>1811</v>
      </c>
      <c r="G513" s="146" t="s">
        <v>1810</v>
      </c>
    </row>
    <row r="514" spans="1:7" x14ac:dyDescent="0.25">
      <c r="A514" s="143" t="s">
        <v>196</v>
      </c>
      <c r="B514" s="144" t="s">
        <v>197</v>
      </c>
      <c r="C514" s="145" t="s">
        <v>1812</v>
      </c>
      <c r="D514" s="146" t="s">
        <v>184</v>
      </c>
      <c r="E514" s="146" t="s">
        <v>1810</v>
      </c>
      <c r="F514" s="146" t="s">
        <v>1811</v>
      </c>
      <c r="G514" s="146" t="s">
        <v>1810</v>
      </c>
    </row>
    <row r="515" spans="1:7" x14ac:dyDescent="0.25">
      <c r="A515" s="143" t="s">
        <v>460</v>
      </c>
      <c r="B515" s="144" t="s">
        <v>461</v>
      </c>
      <c r="C515" s="145" t="s">
        <v>1813</v>
      </c>
      <c r="D515" s="146" t="s">
        <v>184</v>
      </c>
      <c r="E515" s="146" t="s">
        <v>1810</v>
      </c>
      <c r="F515" s="146" t="s">
        <v>1811</v>
      </c>
      <c r="G515" s="146" t="s">
        <v>1810</v>
      </c>
    </row>
    <row r="516" spans="1:7" x14ac:dyDescent="0.25">
      <c r="A516" s="143" t="s">
        <v>454</v>
      </c>
      <c r="B516" s="144" t="s">
        <v>455</v>
      </c>
      <c r="C516" s="145" t="s">
        <v>1814</v>
      </c>
      <c r="D516" s="146" t="s">
        <v>184</v>
      </c>
      <c r="E516" s="146" t="s">
        <v>1810</v>
      </c>
      <c r="F516" s="146" t="s">
        <v>1811</v>
      </c>
      <c r="G516" s="146" t="s">
        <v>1810</v>
      </c>
    </row>
    <row r="517" spans="1:7" x14ac:dyDescent="0.25">
      <c r="A517" s="143" t="s">
        <v>343</v>
      </c>
      <c r="B517" s="144" t="s">
        <v>344</v>
      </c>
      <c r="C517" s="145" t="s">
        <v>1815</v>
      </c>
      <c r="D517" s="146" t="s">
        <v>184</v>
      </c>
      <c r="E517" s="146" t="s">
        <v>1810</v>
      </c>
      <c r="F517" s="146" t="s">
        <v>1811</v>
      </c>
      <c r="G517" s="146" t="s">
        <v>1810</v>
      </c>
    </row>
    <row r="518" spans="1:7" x14ac:dyDescent="0.25">
      <c r="A518" s="143" t="s">
        <v>254</v>
      </c>
      <c r="B518" s="144" t="s">
        <v>255</v>
      </c>
      <c r="C518" s="145" t="s">
        <v>1816</v>
      </c>
      <c r="D518" s="146" t="s">
        <v>184</v>
      </c>
      <c r="E518" s="146" t="s">
        <v>1810</v>
      </c>
      <c r="F518" s="146" t="s">
        <v>1811</v>
      </c>
      <c r="G518" s="146" t="s">
        <v>1810</v>
      </c>
    </row>
    <row r="519" spans="1:7" x14ac:dyDescent="0.25">
      <c r="A519" s="143" t="s">
        <v>1817</v>
      </c>
      <c r="B519" s="144" t="s">
        <v>1818</v>
      </c>
      <c r="C519" s="145" t="s">
        <v>1819</v>
      </c>
      <c r="D519" s="146" t="s">
        <v>374</v>
      </c>
      <c r="E519" s="146" t="s">
        <v>1820</v>
      </c>
      <c r="F519" s="146" t="s">
        <v>1821</v>
      </c>
      <c r="G519" s="146" t="s">
        <v>1822</v>
      </c>
    </row>
    <row r="520" spans="1:7" x14ac:dyDescent="0.25">
      <c r="A520" s="143" t="s">
        <v>1823</v>
      </c>
      <c r="B520" s="144" t="s">
        <v>1824</v>
      </c>
      <c r="C520" s="145" t="s">
        <v>1825</v>
      </c>
      <c r="D520" s="146" t="s">
        <v>374</v>
      </c>
      <c r="E520" s="146" t="s">
        <v>1820</v>
      </c>
      <c r="F520" s="146" t="s">
        <v>1821</v>
      </c>
      <c r="G520" s="146" t="s">
        <v>1822</v>
      </c>
    </row>
    <row r="521" spans="1:7" x14ac:dyDescent="0.25">
      <c r="A521" s="143" t="s">
        <v>1826</v>
      </c>
      <c r="B521" s="144" t="s">
        <v>1827</v>
      </c>
      <c r="C521" s="145" t="s">
        <v>1828</v>
      </c>
      <c r="D521" s="146" t="s">
        <v>374</v>
      </c>
      <c r="E521" s="146" t="s">
        <v>1820</v>
      </c>
      <c r="F521" s="146" t="s">
        <v>1821</v>
      </c>
      <c r="G521" s="146" t="s">
        <v>1822</v>
      </c>
    </row>
    <row r="522" spans="1:7" x14ac:dyDescent="0.25">
      <c r="A522" s="143" t="s">
        <v>375</v>
      </c>
      <c r="B522" s="144" t="s">
        <v>376</v>
      </c>
      <c r="C522" s="145" t="s">
        <v>1829</v>
      </c>
      <c r="D522" s="146" t="s">
        <v>374</v>
      </c>
      <c r="E522" s="146" t="s">
        <v>1820</v>
      </c>
      <c r="F522" s="146" t="s">
        <v>1821</v>
      </c>
      <c r="G522" s="146" t="s">
        <v>1822</v>
      </c>
    </row>
    <row r="523" spans="1:7" x14ac:dyDescent="0.25">
      <c r="A523" s="143" t="s">
        <v>1830</v>
      </c>
      <c r="B523" s="144" t="s">
        <v>1831</v>
      </c>
      <c r="C523" s="145" t="s">
        <v>1832</v>
      </c>
      <c r="D523" s="146" t="s">
        <v>374</v>
      </c>
      <c r="E523" s="146" t="s">
        <v>1820</v>
      </c>
      <c r="F523" s="146" t="s">
        <v>1821</v>
      </c>
      <c r="G523" s="146" t="s">
        <v>1822</v>
      </c>
    </row>
    <row r="524" spans="1:7" x14ac:dyDescent="0.25">
      <c r="A524" s="143" t="s">
        <v>378</v>
      </c>
      <c r="B524" s="144" t="s">
        <v>379</v>
      </c>
      <c r="C524" s="145" t="s">
        <v>1833</v>
      </c>
      <c r="D524" s="146" t="s">
        <v>377</v>
      </c>
      <c r="E524" s="146" t="s">
        <v>1834</v>
      </c>
      <c r="F524" s="146" t="s">
        <v>1835</v>
      </c>
      <c r="G524" s="146" t="s">
        <v>1822</v>
      </c>
    </row>
    <row r="525" spans="1:7" x14ac:dyDescent="0.25">
      <c r="A525" s="143" t="s">
        <v>456</v>
      </c>
      <c r="B525" s="144" t="s">
        <v>457</v>
      </c>
      <c r="C525" s="145" t="s">
        <v>1836</v>
      </c>
      <c r="D525" s="146" t="s">
        <v>377</v>
      </c>
      <c r="E525" s="146" t="s">
        <v>1834</v>
      </c>
      <c r="F525" s="146" t="s">
        <v>1835</v>
      </c>
      <c r="G525" s="146" t="s">
        <v>1822</v>
      </c>
    </row>
    <row r="526" spans="1:7" x14ac:dyDescent="0.25">
      <c r="A526" s="143" t="s">
        <v>1837</v>
      </c>
      <c r="B526" s="144" t="s">
        <v>1838</v>
      </c>
      <c r="C526" s="145" t="s">
        <v>1839</v>
      </c>
      <c r="D526" s="146" t="s">
        <v>377</v>
      </c>
      <c r="E526" s="146" t="s">
        <v>1834</v>
      </c>
      <c r="F526" s="146" t="s">
        <v>1835</v>
      </c>
      <c r="G526" s="146" t="s">
        <v>1822</v>
      </c>
    </row>
    <row r="527" spans="1:7" x14ac:dyDescent="0.25">
      <c r="A527" s="143" t="s">
        <v>1840</v>
      </c>
      <c r="B527" s="144" t="s">
        <v>1841</v>
      </c>
      <c r="C527" s="145" t="s">
        <v>1842</v>
      </c>
      <c r="D527" s="146" t="s">
        <v>1843</v>
      </c>
      <c r="E527" s="146" t="s">
        <v>1844</v>
      </c>
      <c r="F527" s="146" t="s">
        <v>1845</v>
      </c>
      <c r="G527" s="146" t="s">
        <v>1846</v>
      </c>
    </row>
    <row r="528" spans="1:7" x14ac:dyDescent="0.25">
      <c r="A528" s="143" t="s">
        <v>348</v>
      </c>
      <c r="B528" s="144" t="s">
        <v>349</v>
      </c>
      <c r="C528" s="145" t="s">
        <v>1847</v>
      </c>
      <c r="D528" s="146" t="s">
        <v>347</v>
      </c>
      <c r="E528" s="146" t="s">
        <v>1848</v>
      </c>
      <c r="F528" s="146" t="s">
        <v>1849</v>
      </c>
      <c r="G528" s="146" t="s">
        <v>1846</v>
      </c>
    </row>
    <row r="529" spans="1:7" x14ac:dyDescent="0.25">
      <c r="A529" s="143" t="s">
        <v>350</v>
      </c>
      <c r="B529" s="144" t="s">
        <v>351</v>
      </c>
      <c r="C529" s="145" t="s">
        <v>1850</v>
      </c>
      <c r="D529" s="146" t="s">
        <v>347</v>
      </c>
      <c r="E529" s="146" t="s">
        <v>1848</v>
      </c>
      <c r="F529" s="146" t="s">
        <v>1849</v>
      </c>
      <c r="G529" s="146" t="s">
        <v>1846</v>
      </c>
    </row>
    <row r="530" spans="1:7" x14ac:dyDescent="0.25">
      <c r="A530" s="143" t="s">
        <v>1851</v>
      </c>
      <c r="B530" s="144" t="s">
        <v>1852</v>
      </c>
      <c r="C530" s="145" t="s">
        <v>1853</v>
      </c>
      <c r="D530" s="146" t="s">
        <v>347</v>
      </c>
      <c r="E530" s="146" t="s">
        <v>1848</v>
      </c>
      <c r="F530" s="146" t="s">
        <v>1849</v>
      </c>
      <c r="G530" s="146" t="s">
        <v>1846</v>
      </c>
    </row>
    <row r="531" spans="1:7" x14ac:dyDescent="0.25">
      <c r="A531" s="143" t="s">
        <v>1851</v>
      </c>
      <c r="B531" s="144" t="s">
        <v>1854</v>
      </c>
      <c r="C531" s="145" t="s">
        <v>1855</v>
      </c>
      <c r="D531" s="146" t="s">
        <v>347</v>
      </c>
      <c r="E531" s="146" t="s">
        <v>1848</v>
      </c>
      <c r="F531" s="146" t="s">
        <v>1849</v>
      </c>
      <c r="G531" s="146" t="s">
        <v>1846</v>
      </c>
    </row>
    <row r="532" spans="1:7" x14ac:dyDescent="0.25">
      <c r="A532" s="143" t="s">
        <v>1856</v>
      </c>
      <c r="B532" s="144" t="s">
        <v>1857</v>
      </c>
      <c r="C532" s="145" t="s">
        <v>1858</v>
      </c>
      <c r="D532" s="146" t="s">
        <v>1859</v>
      </c>
      <c r="E532" s="146" t="s">
        <v>1860</v>
      </c>
      <c r="F532" s="146" t="s">
        <v>1861</v>
      </c>
      <c r="G532" s="146" t="s">
        <v>1846</v>
      </c>
    </row>
    <row r="533" spans="1:7" x14ac:dyDescent="0.25">
      <c r="A533" s="143" t="s">
        <v>1862</v>
      </c>
      <c r="B533" s="144" t="s">
        <v>1863</v>
      </c>
      <c r="C533" s="145" t="s">
        <v>1864</v>
      </c>
      <c r="D533" s="146" t="s">
        <v>1859</v>
      </c>
      <c r="E533" s="146" t="s">
        <v>1860</v>
      </c>
      <c r="F533" s="146" t="s">
        <v>1861</v>
      </c>
      <c r="G533" s="146" t="s">
        <v>1846</v>
      </c>
    </row>
    <row r="534" spans="1:7" x14ac:dyDescent="0.25">
      <c r="A534" s="143" t="s">
        <v>1865</v>
      </c>
      <c r="B534" s="144" t="s">
        <v>1866</v>
      </c>
      <c r="C534" s="145" t="s">
        <v>1867</v>
      </c>
      <c r="D534" s="146" t="s">
        <v>1859</v>
      </c>
      <c r="E534" s="146" t="s">
        <v>1860</v>
      </c>
      <c r="F534" s="146" t="s">
        <v>1861</v>
      </c>
      <c r="G534" s="146" t="s">
        <v>1846</v>
      </c>
    </row>
    <row r="535" spans="1:7" x14ac:dyDescent="0.25">
      <c r="A535" s="143" t="s">
        <v>1868</v>
      </c>
      <c r="B535" s="144" t="s">
        <v>1869</v>
      </c>
      <c r="C535" s="145" t="s">
        <v>1870</v>
      </c>
      <c r="D535" s="146" t="s">
        <v>1859</v>
      </c>
      <c r="E535" s="146" t="s">
        <v>1860</v>
      </c>
      <c r="F535" s="146" t="s">
        <v>1861</v>
      </c>
      <c r="G535" s="146" t="s">
        <v>1846</v>
      </c>
    </row>
    <row r="536" spans="1:7" x14ac:dyDescent="0.25">
      <c r="A536" s="143" t="s">
        <v>1871</v>
      </c>
      <c r="B536" s="144" t="s">
        <v>1872</v>
      </c>
      <c r="C536" s="145" t="s">
        <v>1873</v>
      </c>
      <c r="D536" s="146" t="s">
        <v>1859</v>
      </c>
      <c r="E536" s="146" t="s">
        <v>1860</v>
      </c>
      <c r="F536" s="146" t="s">
        <v>1861</v>
      </c>
      <c r="G536" s="146" t="s">
        <v>1846</v>
      </c>
    </row>
    <row r="537" spans="1:7" x14ac:dyDescent="0.25">
      <c r="A537" s="143" t="s">
        <v>1874</v>
      </c>
      <c r="B537" s="144" t="s">
        <v>1875</v>
      </c>
      <c r="C537" s="145" t="s">
        <v>1876</v>
      </c>
      <c r="D537" s="146" t="s">
        <v>157</v>
      </c>
      <c r="E537" s="146" t="s">
        <v>1877</v>
      </c>
      <c r="F537" s="146" t="s">
        <v>1878</v>
      </c>
      <c r="G537" s="146" t="s">
        <v>1846</v>
      </c>
    </row>
    <row r="538" spans="1:7" x14ac:dyDescent="0.25">
      <c r="A538" s="143" t="s">
        <v>345</v>
      </c>
      <c r="B538" s="144" t="s">
        <v>346</v>
      </c>
      <c r="C538" s="145" t="s">
        <v>1879</v>
      </c>
      <c r="D538" s="146" t="s">
        <v>157</v>
      </c>
      <c r="E538" s="146" t="s">
        <v>1877</v>
      </c>
      <c r="F538" s="146" t="s">
        <v>1878</v>
      </c>
      <c r="G538" s="146" t="s">
        <v>1846</v>
      </c>
    </row>
    <row r="539" spans="1:7" x14ac:dyDescent="0.25">
      <c r="A539" s="143" t="s">
        <v>158</v>
      </c>
      <c r="B539" s="144" t="s">
        <v>159</v>
      </c>
      <c r="C539" s="145" t="s">
        <v>1880</v>
      </c>
      <c r="D539" s="146" t="s">
        <v>157</v>
      </c>
      <c r="E539" s="146" t="s">
        <v>1877</v>
      </c>
      <c r="F539" s="146" t="s">
        <v>1878</v>
      </c>
      <c r="G539" s="146" t="s">
        <v>1846</v>
      </c>
    </row>
    <row r="540" spans="1:7" x14ac:dyDescent="0.25">
      <c r="A540" s="143" t="s">
        <v>286</v>
      </c>
      <c r="B540" s="144" t="s">
        <v>287</v>
      </c>
      <c r="C540" s="145" t="s">
        <v>1881</v>
      </c>
      <c r="D540" s="146" t="s">
        <v>157</v>
      </c>
      <c r="E540" s="146" t="s">
        <v>1877</v>
      </c>
      <c r="F540" s="146" t="s">
        <v>1878</v>
      </c>
      <c r="G540" s="146" t="s">
        <v>1846</v>
      </c>
    </row>
    <row r="541" spans="1:7" x14ac:dyDescent="0.25">
      <c r="A541" s="143" t="s">
        <v>160</v>
      </c>
      <c r="B541" s="144" t="s">
        <v>161</v>
      </c>
      <c r="C541" s="145" t="s">
        <v>1882</v>
      </c>
      <c r="D541" s="146" t="s">
        <v>157</v>
      </c>
      <c r="E541" s="146" t="s">
        <v>1877</v>
      </c>
      <c r="F541" s="146" t="s">
        <v>1878</v>
      </c>
      <c r="G541" s="146" t="s">
        <v>1846</v>
      </c>
    </row>
    <row r="542" spans="1:7" x14ac:dyDescent="0.25">
      <c r="A542" s="143" t="s">
        <v>352</v>
      </c>
      <c r="B542" s="144" t="s">
        <v>353</v>
      </c>
      <c r="C542" s="145" t="s">
        <v>1883</v>
      </c>
      <c r="D542" s="146" t="s">
        <v>157</v>
      </c>
      <c r="E542" s="146" t="s">
        <v>1877</v>
      </c>
      <c r="F542" s="146" t="s">
        <v>1878</v>
      </c>
      <c r="G542" s="146" t="s">
        <v>1846</v>
      </c>
    </row>
    <row r="543" spans="1:7" x14ac:dyDescent="0.25">
      <c r="A543" s="143" t="s">
        <v>427</v>
      </c>
      <c r="B543" s="144" t="s">
        <v>428</v>
      </c>
      <c r="C543" s="145" t="s">
        <v>1884</v>
      </c>
      <c r="D543" s="146" t="s">
        <v>157</v>
      </c>
      <c r="E543" s="146" t="s">
        <v>1877</v>
      </c>
      <c r="F543" s="146" t="s">
        <v>1878</v>
      </c>
      <c r="G543" s="146" t="s">
        <v>1846</v>
      </c>
    </row>
    <row r="544" spans="1:7" x14ac:dyDescent="0.25">
      <c r="A544" s="143" t="s">
        <v>427</v>
      </c>
      <c r="B544" s="144" t="s">
        <v>1885</v>
      </c>
      <c r="C544" s="145" t="s">
        <v>1886</v>
      </c>
      <c r="D544" s="146" t="s">
        <v>157</v>
      </c>
      <c r="E544" s="146" t="s">
        <v>1877</v>
      </c>
      <c r="F544" s="146" t="s">
        <v>1878</v>
      </c>
      <c r="G544" s="146" t="s">
        <v>1846</v>
      </c>
    </row>
    <row r="545" spans="1:7" x14ac:dyDescent="0.25">
      <c r="A545" s="143" t="s">
        <v>1887</v>
      </c>
      <c r="B545" s="144" t="s">
        <v>1888</v>
      </c>
      <c r="C545" s="145" t="s">
        <v>1889</v>
      </c>
      <c r="D545" s="146" t="s">
        <v>157</v>
      </c>
      <c r="E545" s="146" t="s">
        <v>1877</v>
      </c>
      <c r="F545" s="146" t="s">
        <v>1878</v>
      </c>
      <c r="G545" s="146" t="s">
        <v>1846</v>
      </c>
    </row>
    <row r="546" spans="1:7" x14ac:dyDescent="0.25">
      <c r="A546" s="143" t="s">
        <v>429</v>
      </c>
      <c r="B546" s="144" t="s">
        <v>430</v>
      </c>
      <c r="C546" s="145" t="s">
        <v>1890</v>
      </c>
      <c r="D546" s="146" t="s">
        <v>157</v>
      </c>
      <c r="E546" s="146" t="s">
        <v>1877</v>
      </c>
      <c r="F546" s="146" t="s">
        <v>1878</v>
      </c>
      <c r="G546" s="146" t="s">
        <v>1846</v>
      </c>
    </row>
    <row r="547" spans="1:7" x14ac:dyDescent="0.25">
      <c r="A547" s="143" t="s">
        <v>1891</v>
      </c>
      <c r="B547" s="144" t="s">
        <v>1892</v>
      </c>
      <c r="C547" s="145" t="s">
        <v>1893</v>
      </c>
      <c r="D547" s="146" t="s">
        <v>157</v>
      </c>
      <c r="E547" s="146" t="s">
        <v>1877</v>
      </c>
      <c r="F547" s="146" t="s">
        <v>1878</v>
      </c>
      <c r="G547" s="146" t="s">
        <v>1846</v>
      </c>
    </row>
    <row r="548" spans="1:7" x14ac:dyDescent="0.25">
      <c r="A548" s="143" t="s">
        <v>1894</v>
      </c>
      <c r="B548" s="144" t="s">
        <v>1895</v>
      </c>
      <c r="C548" s="145" t="s">
        <v>1896</v>
      </c>
      <c r="D548" s="146" t="s">
        <v>162</v>
      </c>
      <c r="E548" s="146" t="s">
        <v>1897</v>
      </c>
      <c r="F548" s="146" t="s">
        <v>1898</v>
      </c>
      <c r="G548" s="146" t="s">
        <v>1846</v>
      </c>
    </row>
    <row r="549" spans="1:7" x14ac:dyDescent="0.25">
      <c r="A549" s="143" t="s">
        <v>1899</v>
      </c>
      <c r="B549" s="144" t="s">
        <v>1900</v>
      </c>
      <c r="C549" s="145" t="s">
        <v>1901</v>
      </c>
      <c r="D549" s="146" t="s">
        <v>162</v>
      </c>
      <c r="E549" s="146" t="s">
        <v>1897</v>
      </c>
      <c r="F549" s="146" t="s">
        <v>1898</v>
      </c>
      <c r="G549" s="146" t="s">
        <v>1846</v>
      </c>
    </row>
    <row r="550" spans="1:7" x14ac:dyDescent="0.25">
      <c r="A550" s="143" t="s">
        <v>1902</v>
      </c>
      <c r="B550" s="144" t="s">
        <v>1903</v>
      </c>
      <c r="C550" s="145" t="s">
        <v>1904</v>
      </c>
      <c r="D550" s="146" t="s">
        <v>162</v>
      </c>
      <c r="E550" s="146" t="s">
        <v>1897</v>
      </c>
      <c r="F550" s="146" t="s">
        <v>1898</v>
      </c>
      <c r="G550" s="146" t="s">
        <v>1846</v>
      </c>
    </row>
    <row r="551" spans="1:7" x14ac:dyDescent="0.25">
      <c r="A551" s="143" t="s">
        <v>1905</v>
      </c>
      <c r="B551" s="144" t="s">
        <v>1906</v>
      </c>
      <c r="C551" s="145" t="s">
        <v>1907</v>
      </c>
      <c r="D551" s="146" t="s">
        <v>162</v>
      </c>
      <c r="E551" s="146" t="s">
        <v>1897</v>
      </c>
      <c r="F551" s="146" t="s">
        <v>1898</v>
      </c>
      <c r="G551" s="146" t="s">
        <v>1846</v>
      </c>
    </row>
    <row r="552" spans="1:7" x14ac:dyDescent="0.25">
      <c r="A552" s="143" t="s">
        <v>1908</v>
      </c>
      <c r="B552" s="144" t="s">
        <v>1909</v>
      </c>
      <c r="C552" s="145" t="s">
        <v>1910</v>
      </c>
      <c r="D552" s="146" t="s">
        <v>162</v>
      </c>
      <c r="E552" s="146" t="s">
        <v>1897</v>
      </c>
      <c r="F552" s="146" t="s">
        <v>1898</v>
      </c>
      <c r="G552" s="146" t="s">
        <v>1846</v>
      </c>
    </row>
    <row r="553" spans="1:7" x14ac:dyDescent="0.25">
      <c r="A553" s="143" t="s">
        <v>1911</v>
      </c>
      <c r="B553" s="144" t="s">
        <v>1912</v>
      </c>
      <c r="C553" s="145" t="s">
        <v>1913</v>
      </c>
      <c r="D553" s="146" t="s">
        <v>162</v>
      </c>
      <c r="E553" s="146" t="s">
        <v>1897</v>
      </c>
      <c r="F553" s="146" t="s">
        <v>1898</v>
      </c>
      <c r="G553" s="146" t="s">
        <v>1846</v>
      </c>
    </row>
    <row r="554" spans="1:7" x14ac:dyDescent="0.25">
      <c r="A554" s="143" t="s">
        <v>1914</v>
      </c>
      <c r="B554" s="144" t="s">
        <v>1915</v>
      </c>
      <c r="C554" s="145" t="s">
        <v>1916</v>
      </c>
      <c r="D554" s="146" t="s">
        <v>162</v>
      </c>
      <c r="E554" s="146" t="s">
        <v>1897</v>
      </c>
      <c r="F554" s="146" t="s">
        <v>1898</v>
      </c>
      <c r="G554" s="146" t="s">
        <v>1846</v>
      </c>
    </row>
    <row r="555" spans="1:7" x14ac:dyDescent="0.25">
      <c r="A555" s="143" t="s">
        <v>1917</v>
      </c>
      <c r="B555" s="144" t="s">
        <v>1918</v>
      </c>
      <c r="C555" s="145" t="s">
        <v>1919</v>
      </c>
      <c r="D555" s="146" t="s">
        <v>162</v>
      </c>
      <c r="E555" s="146" t="s">
        <v>1897</v>
      </c>
      <c r="F555" s="146" t="s">
        <v>1898</v>
      </c>
      <c r="G555" s="146" t="s">
        <v>1846</v>
      </c>
    </row>
    <row r="556" spans="1:7" x14ac:dyDescent="0.25">
      <c r="A556" s="143" t="s">
        <v>1920</v>
      </c>
      <c r="B556" s="144" t="s">
        <v>1921</v>
      </c>
      <c r="C556" s="145" t="s">
        <v>1922</v>
      </c>
      <c r="D556" s="146" t="s">
        <v>162</v>
      </c>
      <c r="E556" s="146" t="s">
        <v>1897</v>
      </c>
      <c r="F556" s="146" t="s">
        <v>1898</v>
      </c>
      <c r="G556" s="146" t="s">
        <v>1846</v>
      </c>
    </row>
    <row r="557" spans="1:7" x14ac:dyDescent="0.25">
      <c r="A557" s="143" t="s">
        <v>1923</v>
      </c>
      <c r="B557" s="144" t="s">
        <v>1924</v>
      </c>
      <c r="C557" s="145" t="s">
        <v>1925</v>
      </c>
      <c r="D557" s="146" t="s">
        <v>162</v>
      </c>
      <c r="E557" s="146" t="s">
        <v>1897</v>
      </c>
      <c r="F557" s="146" t="s">
        <v>1898</v>
      </c>
      <c r="G557" s="146" t="s">
        <v>1846</v>
      </c>
    </row>
    <row r="558" spans="1:7" x14ac:dyDescent="0.25">
      <c r="A558" s="143" t="s">
        <v>1926</v>
      </c>
      <c r="B558" s="144" t="s">
        <v>1927</v>
      </c>
      <c r="C558" s="145" t="s">
        <v>1928</v>
      </c>
      <c r="D558" s="146" t="s">
        <v>162</v>
      </c>
      <c r="E558" s="146" t="s">
        <v>1897</v>
      </c>
      <c r="F558" s="146" t="s">
        <v>1898</v>
      </c>
      <c r="G558" s="146" t="s">
        <v>1846</v>
      </c>
    </row>
    <row r="559" spans="1:7" x14ac:dyDescent="0.25">
      <c r="A559" s="143" t="s">
        <v>1929</v>
      </c>
      <c r="B559" s="144" t="s">
        <v>1930</v>
      </c>
      <c r="C559" s="145" t="s">
        <v>1931</v>
      </c>
      <c r="D559" s="146" t="s">
        <v>162</v>
      </c>
      <c r="E559" s="146" t="s">
        <v>1897</v>
      </c>
      <c r="F559" s="146" t="s">
        <v>1898</v>
      </c>
      <c r="G559" s="146" t="s">
        <v>1846</v>
      </c>
    </row>
    <row r="560" spans="1:7" x14ac:dyDescent="0.25">
      <c r="A560" s="143" t="s">
        <v>1932</v>
      </c>
      <c r="B560" s="144" t="s">
        <v>1933</v>
      </c>
      <c r="C560" s="145" t="s">
        <v>1934</v>
      </c>
      <c r="D560" s="146" t="s">
        <v>162</v>
      </c>
      <c r="E560" s="146" t="s">
        <v>1897</v>
      </c>
      <c r="F560" s="146" t="s">
        <v>1898</v>
      </c>
      <c r="G560" s="146" t="s">
        <v>1846</v>
      </c>
    </row>
    <row r="561" spans="1:7" x14ac:dyDescent="0.25">
      <c r="A561" s="143" t="s">
        <v>1935</v>
      </c>
      <c r="B561" s="144" t="s">
        <v>1936</v>
      </c>
      <c r="C561" s="145" t="s">
        <v>1937</v>
      </c>
      <c r="D561" s="146" t="s">
        <v>162</v>
      </c>
      <c r="E561" s="146" t="s">
        <v>1897</v>
      </c>
      <c r="F561" s="146" t="s">
        <v>1898</v>
      </c>
      <c r="G561" s="146" t="s">
        <v>1846</v>
      </c>
    </row>
    <row r="562" spans="1:7" x14ac:dyDescent="0.25">
      <c r="A562" s="143" t="s">
        <v>1938</v>
      </c>
      <c r="B562" s="144" t="s">
        <v>1939</v>
      </c>
      <c r="C562" s="145" t="s">
        <v>1940</v>
      </c>
      <c r="D562" s="146" t="s">
        <v>162</v>
      </c>
      <c r="E562" s="146" t="s">
        <v>1897</v>
      </c>
      <c r="F562" s="146" t="s">
        <v>1898</v>
      </c>
      <c r="G562" s="146" t="s">
        <v>1846</v>
      </c>
    </row>
    <row r="563" spans="1:7" x14ac:dyDescent="0.25">
      <c r="A563" s="143" t="s">
        <v>319</v>
      </c>
      <c r="B563" s="144" t="s">
        <v>320</v>
      </c>
      <c r="C563" s="145" t="s">
        <v>1941</v>
      </c>
      <c r="D563" s="146" t="s">
        <v>162</v>
      </c>
      <c r="E563" s="146" t="s">
        <v>1897</v>
      </c>
      <c r="F563" s="146" t="s">
        <v>1898</v>
      </c>
      <c r="G563" s="146" t="s">
        <v>1846</v>
      </c>
    </row>
    <row r="564" spans="1:7" x14ac:dyDescent="0.25">
      <c r="A564" s="143" t="s">
        <v>315</v>
      </c>
      <c r="B564" s="144" t="s">
        <v>316</v>
      </c>
      <c r="C564" s="145" t="s">
        <v>1942</v>
      </c>
      <c r="D564" s="146" t="s">
        <v>162</v>
      </c>
      <c r="E564" s="146" t="s">
        <v>1897</v>
      </c>
      <c r="F564" s="146" t="s">
        <v>1898</v>
      </c>
      <c r="G564" s="146" t="s">
        <v>1846</v>
      </c>
    </row>
    <row r="565" spans="1:7" x14ac:dyDescent="0.25">
      <c r="A565" s="143" t="s">
        <v>163</v>
      </c>
      <c r="B565" s="144" t="s">
        <v>164</v>
      </c>
      <c r="C565" s="145" t="s">
        <v>1943</v>
      </c>
      <c r="D565" s="146" t="s">
        <v>162</v>
      </c>
      <c r="E565" s="146" t="s">
        <v>1897</v>
      </c>
      <c r="F565" s="146" t="s">
        <v>1898</v>
      </c>
      <c r="G565" s="146" t="s">
        <v>1846</v>
      </c>
    </row>
    <row r="566" spans="1:7" x14ac:dyDescent="0.25">
      <c r="A566" s="143" t="s">
        <v>1944</v>
      </c>
      <c r="B566" s="144" t="s">
        <v>1945</v>
      </c>
      <c r="C566" s="145" t="s">
        <v>1946</v>
      </c>
      <c r="D566" s="146" t="s">
        <v>162</v>
      </c>
      <c r="E566" s="146" t="s">
        <v>1897</v>
      </c>
      <c r="F566" s="146" t="s">
        <v>1898</v>
      </c>
      <c r="G566" s="146" t="s">
        <v>1846</v>
      </c>
    </row>
    <row r="567" spans="1:7" x14ac:dyDescent="0.25">
      <c r="A567" s="143" t="s">
        <v>1947</v>
      </c>
      <c r="B567" s="144" t="s">
        <v>1948</v>
      </c>
      <c r="C567" s="145" t="s">
        <v>1949</v>
      </c>
      <c r="D567" s="146" t="s">
        <v>162</v>
      </c>
      <c r="E567" s="146" t="s">
        <v>1897</v>
      </c>
      <c r="F567" s="146" t="s">
        <v>1898</v>
      </c>
      <c r="G567" s="146" t="s">
        <v>1846</v>
      </c>
    </row>
    <row r="568" spans="1:7" x14ac:dyDescent="0.25">
      <c r="A568" s="143" t="s">
        <v>288</v>
      </c>
      <c r="B568" s="144" t="s">
        <v>289</v>
      </c>
      <c r="C568" s="145" t="s">
        <v>1950</v>
      </c>
      <c r="D568" s="146" t="s">
        <v>162</v>
      </c>
      <c r="E568" s="146" t="s">
        <v>1897</v>
      </c>
      <c r="F568" s="146" t="s">
        <v>1898</v>
      </c>
      <c r="G568" s="146" t="s">
        <v>1846</v>
      </c>
    </row>
    <row r="569" spans="1:7" x14ac:dyDescent="0.25">
      <c r="A569" s="143" t="s">
        <v>288</v>
      </c>
      <c r="B569" s="144" t="s">
        <v>1951</v>
      </c>
      <c r="C569" s="145" t="s">
        <v>1952</v>
      </c>
      <c r="D569" s="146" t="s">
        <v>162</v>
      </c>
      <c r="E569" s="146" t="s">
        <v>1897</v>
      </c>
      <c r="F569" s="146" t="s">
        <v>1898</v>
      </c>
      <c r="G569" s="146" t="s">
        <v>1846</v>
      </c>
    </row>
    <row r="570" spans="1:7" x14ac:dyDescent="0.25">
      <c r="A570" s="143" t="s">
        <v>1953</v>
      </c>
      <c r="B570" s="144" t="s">
        <v>1954</v>
      </c>
      <c r="C570" s="145" t="s">
        <v>1955</v>
      </c>
      <c r="D570" s="146" t="s">
        <v>162</v>
      </c>
      <c r="E570" s="146" t="s">
        <v>1897</v>
      </c>
      <c r="F570" s="146" t="s">
        <v>1898</v>
      </c>
      <c r="G570" s="146" t="s">
        <v>1846</v>
      </c>
    </row>
    <row r="571" spans="1:7" x14ac:dyDescent="0.25">
      <c r="A571" s="143" t="s">
        <v>1956</v>
      </c>
      <c r="B571" s="144" t="s">
        <v>1957</v>
      </c>
      <c r="C571" s="145" t="s">
        <v>1958</v>
      </c>
      <c r="D571" s="146" t="s">
        <v>162</v>
      </c>
      <c r="E571" s="146" t="s">
        <v>1897</v>
      </c>
      <c r="F571" s="146" t="s">
        <v>1898</v>
      </c>
      <c r="G571" s="146" t="s">
        <v>1846</v>
      </c>
    </row>
    <row r="572" spans="1:7" x14ac:dyDescent="0.25">
      <c r="A572" s="143" t="s">
        <v>1959</v>
      </c>
      <c r="B572" s="144" t="s">
        <v>1960</v>
      </c>
      <c r="C572" s="145" t="s">
        <v>1961</v>
      </c>
      <c r="D572" s="146" t="s">
        <v>162</v>
      </c>
      <c r="E572" s="146" t="s">
        <v>1897</v>
      </c>
      <c r="F572" s="146" t="s">
        <v>1898</v>
      </c>
      <c r="G572" s="146" t="s">
        <v>1846</v>
      </c>
    </row>
    <row r="573" spans="1:7" x14ac:dyDescent="0.25">
      <c r="A573" s="143" t="s">
        <v>1962</v>
      </c>
      <c r="B573" s="144" t="s">
        <v>1963</v>
      </c>
      <c r="C573" s="145" t="s">
        <v>1964</v>
      </c>
      <c r="D573" s="146" t="s">
        <v>1965</v>
      </c>
      <c r="E573" s="146" t="s">
        <v>1966</v>
      </c>
      <c r="F573" s="146" t="s">
        <v>1967</v>
      </c>
      <c r="G573" s="146" t="s">
        <v>1846</v>
      </c>
    </row>
    <row r="574" spans="1:7" x14ac:dyDescent="0.25">
      <c r="A574" s="143" t="s">
        <v>1968</v>
      </c>
      <c r="B574" s="144" t="s">
        <v>1969</v>
      </c>
      <c r="C574" s="145" t="s">
        <v>1970</v>
      </c>
      <c r="D574" s="146" t="s">
        <v>1965</v>
      </c>
      <c r="E574" s="146" t="s">
        <v>1966</v>
      </c>
      <c r="F574" s="146" t="s">
        <v>1967</v>
      </c>
      <c r="G574" s="146" t="s">
        <v>1846</v>
      </c>
    </row>
    <row r="575" spans="1:7" x14ac:dyDescent="0.25">
      <c r="A575" s="143" t="s">
        <v>1968</v>
      </c>
      <c r="B575" s="144" t="s">
        <v>1971</v>
      </c>
      <c r="C575" s="145" t="s">
        <v>1972</v>
      </c>
      <c r="D575" s="146" t="s">
        <v>1965</v>
      </c>
      <c r="E575" s="146" t="s">
        <v>1966</v>
      </c>
      <c r="F575" s="146" t="s">
        <v>1967</v>
      </c>
      <c r="G575" s="146" t="s">
        <v>1846</v>
      </c>
    </row>
    <row r="576" spans="1:7" x14ac:dyDescent="0.25">
      <c r="A576" s="143" t="s">
        <v>1973</v>
      </c>
      <c r="B576" s="144" t="s">
        <v>1974</v>
      </c>
      <c r="C576" s="145" t="s">
        <v>1975</v>
      </c>
      <c r="D576" s="146" t="s">
        <v>1965</v>
      </c>
      <c r="E576" s="146" t="s">
        <v>1966</v>
      </c>
      <c r="F576" s="146" t="s">
        <v>1967</v>
      </c>
      <c r="G576" s="146" t="s">
        <v>1846</v>
      </c>
    </row>
    <row r="577" spans="1:7" x14ac:dyDescent="0.25">
      <c r="A577" s="150" t="s">
        <v>1976</v>
      </c>
      <c r="B577" s="151" t="s">
        <v>1977</v>
      </c>
      <c r="C577" s="152" t="s">
        <v>1978</v>
      </c>
      <c r="D577" s="146" t="s">
        <v>1979</v>
      </c>
      <c r="E577" s="146" t="s">
        <v>1980</v>
      </c>
      <c r="F577" s="146" t="s">
        <v>1981</v>
      </c>
      <c r="G577" s="146" t="s">
        <v>1982</v>
      </c>
    </row>
  </sheetData>
  <conditionalFormatting sqref="A1">
    <cfRule type="duplicateValues" dxfId="28" priority="1"/>
  </conditionalFormatting>
  <conditionalFormatting sqref="A2:A526 A568:A577">
    <cfRule type="duplicateValues" dxfId="27" priority="27"/>
  </conditionalFormatting>
  <conditionalFormatting sqref="A527">
    <cfRule type="duplicateValues" dxfId="26" priority="26"/>
  </conditionalFormatting>
  <conditionalFormatting sqref="A528:A531">
    <cfRule type="duplicateValues" dxfId="25" priority="23"/>
  </conditionalFormatting>
  <conditionalFormatting sqref="A532">
    <cfRule type="duplicateValues" dxfId="24" priority="20"/>
  </conditionalFormatting>
  <conditionalFormatting sqref="A533:A563">
    <cfRule type="duplicateValues" dxfId="23" priority="17"/>
  </conditionalFormatting>
  <conditionalFormatting sqref="A564">
    <cfRule type="duplicateValues" dxfId="22" priority="13"/>
  </conditionalFormatting>
  <conditionalFormatting sqref="A565:A567">
    <cfRule type="duplicateValues" dxfId="21" priority="9"/>
  </conditionalFormatting>
  <conditionalFormatting sqref="B574:B577">
    <cfRule type="duplicateValues" dxfId="20" priority="3"/>
    <cfRule type="duplicateValues" dxfId="19" priority="4"/>
  </conditionalFormatting>
  <conditionalFormatting sqref="C2:C526">
    <cfRule type="duplicateValues" dxfId="18" priority="28"/>
    <cfRule type="duplicateValues" dxfId="17" priority="29"/>
  </conditionalFormatting>
  <conditionalFormatting sqref="C2:C563 C568:C577">
    <cfRule type="duplicateValues" dxfId="16" priority="14"/>
  </conditionalFormatting>
  <conditionalFormatting sqref="C2:C577">
    <cfRule type="duplicateValues" dxfId="15" priority="2"/>
    <cfRule type="duplicateValues" dxfId="14" priority="5"/>
  </conditionalFormatting>
  <conditionalFormatting sqref="C527">
    <cfRule type="duplicateValues" dxfId="13" priority="24"/>
    <cfRule type="duplicateValues" dxfId="12" priority="25"/>
  </conditionalFormatting>
  <conditionalFormatting sqref="C528:C531">
    <cfRule type="duplicateValues" dxfId="11" priority="21"/>
    <cfRule type="duplicateValues" dxfId="10" priority="22"/>
  </conditionalFormatting>
  <conditionalFormatting sqref="C532">
    <cfRule type="duplicateValues" dxfId="9" priority="18"/>
    <cfRule type="duplicateValues" dxfId="8" priority="19"/>
  </conditionalFormatting>
  <conditionalFormatting sqref="C533:C563">
    <cfRule type="duplicateValues" dxfId="7" priority="15"/>
    <cfRule type="duplicateValues" dxfId="6" priority="16"/>
  </conditionalFormatting>
  <conditionalFormatting sqref="C564">
    <cfRule type="duplicateValues" dxfId="5" priority="10"/>
    <cfRule type="duplicateValues" dxfId="4" priority="11"/>
    <cfRule type="duplicateValues" dxfId="3" priority="12"/>
  </conditionalFormatting>
  <conditionalFormatting sqref="C565:C567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3.6</vt:lpstr>
      <vt:lpstr>3.7.1</vt:lpstr>
      <vt:lpstr>3.7.2</vt:lpstr>
      <vt:lpstr>Примеры</vt:lpstr>
      <vt:lpstr>Сотрудники</vt:lpstr>
      <vt:lpstr>Сотруд.СВОДЫ</vt:lpstr>
      <vt:lpstr>Инвалиды</vt:lpstr>
      <vt:lpstr>Списки</vt:lpstr>
      <vt:lpstr>педагогические_работники</vt:lpstr>
      <vt:lpstr>преподаватели</vt:lpstr>
      <vt:lpstr>руководящие_работники</vt:lpstr>
      <vt:lpstr>Специальности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2024-09-27T05:20:46Z</dcterms:modified>
</cp:coreProperties>
</file>